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<sst xmlns="http://schemas.openxmlformats.org/spreadsheetml/2006/main" count="330" uniqueCount="151">
  <si>
    <t>1. Rolnictwo i łowiectwo</t>
  </si>
  <si>
    <t>010</t>
  </si>
  <si>
    <t>Infrastruktura wodociągowa i sanitacyjna wsi</t>
  </si>
  <si>
    <t>01010</t>
  </si>
  <si>
    <t>Wydatki inwestycyjne jedn. budżet.</t>
  </si>
  <si>
    <t>Wydatki inwestycyjne jedn. Budżet.</t>
  </si>
  <si>
    <t>6058</t>
  </si>
  <si>
    <t>Izby rolnicze</t>
  </si>
  <si>
    <t>01030</t>
  </si>
  <si>
    <t>Wpłaty gmin na rzecz izb rolniczych w wysokości 2% uzyskanych wpływów z podatku rolnego</t>
  </si>
  <si>
    <t>2. Wytwarzanie i zaopatrywanie w energię elektryczną gaz i wodę</t>
  </si>
  <si>
    <t>Dostarczanie wody</t>
  </si>
  <si>
    <t>Wynagrodzenia osobowe pracown.</t>
  </si>
  <si>
    <t>Dodatkowe wynagrodzenia roczne</t>
  </si>
  <si>
    <t>Składki na ubezpieczenia społeczne</t>
  </si>
  <si>
    <t>Składki na Fundusz Pracy</t>
  </si>
  <si>
    <t xml:space="preserve">Wynagrodzenia bezosobowe </t>
  </si>
  <si>
    <t>4170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</si>
  <si>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</si>
  <si>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</si>
  <si>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</si>
  <si>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</si>
  <si>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</si>
  <si>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 xml:space="preserve">Różne opłaty i składki </t>
  </si>
  <si>
    <t>Odpisy na zakładowy fundusz świadczeń socjalnych</t>
  </si>
  <si>
    <t>Podatek od towarów i usług /VAT/</t>
  </si>
  <si>
    <t>3. Transport i łączność</t>
  </si>
  <si>
    <t>Lokalny transport zbiorowy</t>
  </si>
  <si>
    <t>Drogi publiczne gminne</t>
  </si>
  <si>
    <t>Wydatki inwestycyjne jednostek budżetowych</t>
  </si>
  <si>
    <t>Wydatki inwestycyjne jedn.budżet.</t>
  </si>
  <si>
    <t>Pozostała działalność</t>
  </si>
  <si>
    <t>4210</t>
  </si>
  <si>
    <t>4. Gospodarka mieszkaniowa</t>
  </si>
  <si>
    <t xml:space="preserve">Różne jednostki obsługi gospodarki mieszkaniowej </t>
  </si>
  <si>
    <t xml:space="preserve">Zakup materiałów i wyposażenia </t>
  </si>
  <si>
    <t>Różne opłaty i składki</t>
  </si>
  <si>
    <t>4430</t>
  </si>
  <si>
    <t>Podatek od nieruchomości</t>
  </si>
  <si>
    <t>Gospodarka gruntami i nieruchomościami</t>
  </si>
  <si>
    <t>4260</t>
  </si>
  <si>
    <t>6050</t>
  </si>
  <si>
    <t>5. Działalność usługowa</t>
  </si>
  <si>
    <t>Plany zagospodarowania przestrzennego</t>
  </si>
  <si>
    <t>Rózne opłaty i składki</t>
  </si>
  <si>
    <t>Cmentarze</t>
  </si>
  <si>
    <t>6. Administracja publiczna</t>
  </si>
  <si>
    <t>Urzędy wojewódzkie</t>
  </si>
  <si>
    <t>Wynagrodzenia osobowe pracowników</t>
  </si>
  <si>
    <t>4040</t>
  </si>
  <si>
    <t>Rady  gmin</t>
  </si>
  <si>
    <t>Różne wydatki na rzecz osób fizycznych</t>
  </si>
  <si>
    <t>Urzędy gmin</t>
  </si>
  <si>
    <t>Składki na fundusz pracy</t>
  </si>
  <si>
    <t>Wynagrodzenia bezosobowe</t>
  </si>
  <si>
    <t>Wydatki na zakupy inwestycyjne jednostek budżetowych</t>
  </si>
  <si>
    <t>6060</t>
  </si>
  <si>
    <t xml:space="preserve">Dodatkowe wynagrodzenie roczne </t>
  </si>
  <si>
    <t>Urzędy naczelnych organów władzy państwowej , kontroli i ochrony prawa</t>
  </si>
  <si>
    <t>Dotacje celowe przekazane do powiatu na inwestycje i zakupy inwestycyjne realizowane na podst. porozumień (umów) między jst</t>
  </si>
  <si>
    <t>Ochotnicze straże pożarne</t>
  </si>
  <si>
    <t>Dodatkowe  wynagrodzenia roczne</t>
  </si>
  <si>
    <t>Obrona cywilna</t>
  </si>
  <si>
    <t xml:space="preserve">Komendy powiatowe Państwowej Straży Pożarnej </t>
  </si>
  <si>
    <t>75411</t>
  </si>
  <si>
    <t>6620</t>
  </si>
  <si>
    <t>75595</t>
  </si>
  <si>
    <t>Wydatki osobowe nie zaliczane do wynagrodzeń</t>
  </si>
  <si>
    <t>3020</t>
  </si>
  <si>
    <t>4300</t>
  </si>
  <si>
    <t>Pobór podatków, oplat oraz niepodatkowych należności budżetowych</t>
  </si>
  <si>
    <t>75647</t>
  </si>
  <si>
    <t>Wynagrodzenia agencyjno-prowizyjne</t>
  </si>
  <si>
    <t>4100</t>
  </si>
  <si>
    <t>4110</t>
  </si>
  <si>
    <t>4120</t>
  </si>
  <si>
    <t>Obsługa papierów wartościowych, kredytów i pożyczek jednostek samorządu terytorialnego</t>
  </si>
  <si>
    <t>75702</t>
  </si>
  <si>
    <t>Odsetki i dyskonto od obligacji skarbowych, papierów wartościowych oraz od krajowych pozyczek i kredytów</t>
  </si>
  <si>
    <t>8070</t>
  </si>
  <si>
    <t>Rezerwy ogólne i celowe</t>
  </si>
  <si>
    <t>Rezerwy</t>
  </si>
  <si>
    <t>Szkoły podstawowe</t>
  </si>
  <si>
    <t xml:space="preserve">Nagrody i wydatki osobowe niezaliczone do wynagrodzeń </t>
  </si>
  <si>
    <t>Zakup pomocy naukowych, dydaktycznych i książek</t>
  </si>
  <si>
    <t>Gimnazja</t>
  </si>
  <si>
    <t>Wynagrodzenia osobowe</t>
  </si>
  <si>
    <t xml:space="preserve">Składki na ubezpieczenia społeczne </t>
  </si>
  <si>
    <t>Zakup pomocy naukowych , dydak-tycznych i książek</t>
  </si>
  <si>
    <t>Dowożenie uczniów do szkół</t>
  </si>
  <si>
    <t>Dotacje celowe przekazane dla powiatu na zadania bieżące realizowane na podstaiwie porozumień (umów) między jst</t>
  </si>
  <si>
    <t>Dokształcanie i doskonalenie nauczycieli</t>
  </si>
  <si>
    <t>Podróże służbowe i krajowe</t>
  </si>
  <si>
    <t>Lecznictwo ambulatoryjne</t>
  </si>
  <si>
    <t>Dotacja podmiotowa z budżetu dla samodzielnego publicznego zakładu opieki zdrowotnej utworzonego przez jst</t>
  </si>
  <si>
    <t>2560</t>
  </si>
  <si>
    <t>Przeciwdziałanie alkoholizmowi</t>
  </si>
  <si>
    <t>Różne wydatki  na rzecz osób fizycz.</t>
  </si>
  <si>
    <t>Izby wytrzeźwień</t>
  </si>
  <si>
    <t>Zasiłki i pomoc w naturze oraz składki na ubezpieczenia społeczne</t>
  </si>
  <si>
    <t>Świadczenia społeczne</t>
  </si>
  <si>
    <t>Dodatki mieszkaniowe</t>
  </si>
  <si>
    <t>Ośrodki pomocy społecznej</t>
  </si>
  <si>
    <t>Różne opłaty  i składki</t>
  </si>
  <si>
    <t>Usługi opiekuńcze i specjalistyczne usługi opiekuńcze</t>
  </si>
  <si>
    <t>Świadczenia rodzinne oraz składki na ubezpieczenia emerytalne i rentowe z ubezpieczenia społecznego</t>
  </si>
  <si>
    <t>85212</t>
  </si>
  <si>
    <t>3110</t>
  </si>
  <si>
    <t>4010</t>
  </si>
  <si>
    <t>4440</t>
  </si>
  <si>
    <t>Składki na ubezpieczenia zdrowotne opłacane za osoby pobierające niektóre świadczenia z pomocy społecznej</t>
  </si>
  <si>
    <t>Składki na ubezpieczenie zdrowotne</t>
  </si>
  <si>
    <t>Powiatowe urzędy pracy</t>
  </si>
  <si>
    <t>Świetlice szkolne</t>
  </si>
  <si>
    <t>Gospodarka ściekowa i ochrona wód</t>
  </si>
  <si>
    <t>Oczyszczanie miast i wsi</t>
  </si>
  <si>
    <t>Oświetlenie ulic , placów i dróg</t>
  </si>
  <si>
    <t>Pozostałe zadania z zakresu kultury</t>
  </si>
  <si>
    <t>92105</t>
  </si>
  <si>
    <t>4308</t>
  </si>
  <si>
    <t>Pozostaładziałalność</t>
  </si>
  <si>
    <t>92195</t>
  </si>
  <si>
    <t>Domy i ośrodki kultury, świetlice i kluby</t>
  </si>
  <si>
    <t>Dotacja podmiotowa z budżetu dla samorządowej instytucji kultury</t>
  </si>
  <si>
    <t>2480</t>
  </si>
  <si>
    <t>92695</t>
  </si>
  <si>
    <t xml:space="preserve">Wydatki budżetu </t>
  </si>
  <si>
    <t>Nazwa działu i rozdziału</t>
  </si>
  <si>
    <t>Symbol</t>
  </si>
  <si>
    <t>Dział</t>
  </si>
  <si>
    <t>Rozdział</t>
  </si>
  <si>
    <t>paragraf</t>
  </si>
  <si>
    <t>Wydatki w roku 2005</t>
  </si>
  <si>
    <t>7. Urzędy naczelnych organów władzy państwowej, kontroli i ochrony prawa oraz sadownictwa</t>
  </si>
  <si>
    <t>8. Bezpieczeństwo publiczne i ochrona przeciwpożarowa</t>
  </si>
  <si>
    <t>9. Wymiar sprawiedliwości</t>
  </si>
  <si>
    <t>10. Dochody od osób prawnych, od osób fizycznych i od innych jednostek nieposiadajacych osobowosci prawnej oraz wydatki związane z ich poborem</t>
  </si>
  <si>
    <t>11. Obsługa długu publicznego</t>
  </si>
  <si>
    <t>12. Różne rozliczenia</t>
  </si>
  <si>
    <t>13. Oświata i wychowanie</t>
  </si>
  <si>
    <t>14. Ochrona zdrowia</t>
  </si>
  <si>
    <t>15. Pomoc społeczna</t>
  </si>
  <si>
    <t>16. Pozostałe zadania w zakresie polityki społecznej</t>
  </si>
  <si>
    <t>17. Edukacyjna opieka wychowawcza</t>
  </si>
  <si>
    <t>18. Gospodarka komunalna i ochrona środowiska</t>
  </si>
  <si>
    <t>19. Kultura i ochrona dziedzictwa narodowego</t>
  </si>
  <si>
    <t>20. Kultura fizyczna i sport</t>
  </si>
  <si>
    <t>RAZEM</t>
  </si>
  <si>
    <t>Dotacje celowe przekazane gminie lub m.st.W-wie na zadania bieżące realizowane na podstawie porozumień między jst</t>
  </si>
  <si>
    <t>Wójta Gminy w Bliżynie z dnia 2 marca 2005</t>
  </si>
  <si>
    <t>Załącznik Nr 3 do zarządzenia Nr 5/05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</si>
</sst>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0"/>
  <sheetViews>
    <sheetView tabSelected="1" zoomScaleSheetLayoutView="75" workbookViewId="0" topLeftCell="A85">
      <selection activeCell="A96" sqref="A96"/>
    </sheetView>
  </sheetViews>
  <sheetFormatPr defaultColWidth="9.00390625" defaultRowHeight="12.75"/>
  <cols>
    <col min="1" max="1" width="47.375" style="1" customWidth="1"/>
    <col min="2" max="2" width="6.875" style="2" customWidth="1"/>
    <col min="3" max="3" width="7.25390625" style="2" customWidth="1"/>
    <col min="4" max="4" width="8.375" style="2" customWidth="1"/>
    <col min="5" max="5" width="16.00390625" style="3" customWidth="1"/>
    <col min="7" max="7" width="18.125" style="0" customWidth="1"/>
  </cols>
  <sheetData>
    <row r="1" spans="1:12" s="5" customFormat="1" ht="15.75" customHeight="1">
      <c r="A1" s="16" t="s">
        <v>126</v>
      </c>
      <c r="B1" s="16"/>
      <c r="C1" s="16"/>
      <c r="D1" s="16"/>
      <c r="E1" s="16"/>
      <c r="F1" s="4"/>
      <c r="G1" s="4"/>
      <c r="H1" s="4"/>
      <c r="I1" s="4"/>
      <c r="J1" s="4"/>
      <c r="K1" s="4"/>
      <c r="L1" s="4"/>
    </row>
    <row r="2" spans="2:5" ht="12.75">
      <c r="B2" s="17" t="s">
        <v>150</v>
      </c>
      <c r="C2" s="17"/>
      <c r="D2" s="17"/>
      <c r="E2" s="17"/>
    </row>
    <row r="3" spans="4:5" ht="12.75">
      <c r="D3" s="2" t="s">
        <v>149</v>
      </c>
      <c r="E3" s="14"/>
    </row>
    <row r="4" ht="12.75">
      <c r="C4" s="15"/>
    </row>
    <row r="5" spans="1:5" ht="12.75">
      <c r="A5" s="22" t="s">
        <v>127</v>
      </c>
      <c r="B5" s="21" t="s">
        <v>128</v>
      </c>
      <c r="C5" s="21"/>
      <c r="D5" s="21"/>
      <c r="E5" s="22" t="s">
        <v>132</v>
      </c>
    </row>
    <row r="6" spans="1:5" ht="15" customHeight="1">
      <c r="A6" s="22"/>
      <c r="B6" s="6" t="s">
        <v>129</v>
      </c>
      <c r="C6" s="6" t="s">
        <v>130</v>
      </c>
      <c r="D6" s="6" t="s">
        <v>131</v>
      </c>
      <c r="E6" s="22"/>
    </row>
    <row r="7" spans="1:5" s="7" customFormat="1" ht="12" customHeight="1">
      <c r="A7" s="8" t="s">
        <v>0</v>
      </c>
      <c r="B7" s="9" t="s">
        <v>1</v>
      </c>
      <c r="C7" s="9"/>
      <c r="D7" s="9"/>
      <c r="E7" s="10">
        <f>E8+E11</f>
        <v>2659254</v>
      </c>
    </row>
    <row r="8" spans="1:5" ht="15" customHeight="1">
      <c r="A8" s="11" t="s">
        <v>2</v>
      </c>
      <c r="B8" s="12"/>
      <c r="C8" s="12" t="s">
        <v>3</v>
      </c>
      <c r="D8" s="12"/>
      <c r="E8" s="13">
        <f>E9+E10</f>
        <v>2658454</v>
      </c>
    </row>
    <row r="9" spans="1:5" ht="14.25" customHeight="1">
      <c r="A9" s="11" t="s">
        <v>4</v>
      </c>
      <c r="B9" s="12"/>
      <c r="C9" s="12"/>
      <c r="D9" s="12">
        <v>6050</v>
      </c>
      <c r="E9" s="13">
        <v>1156554</v>
      </c>
    </row>
    <row r="10" spans="1:5" ht="12" customHeight="1">
      <c r="A10" s="11" t="s">
        <v>5</v>
      </c>
      <c r="B10" s="12"/>
      <c r="C10" s="12"/>
      <c r="D10" s="12" t="s">
        <v>6</v>
      </c>
      <c r="E10" s="13">
        <v>1501900</v>
      </c>
    </row>
    <row r="11" spans="1:5" ht="12.75">
      <c r="A11" s="11" t="s">
        <v>7</v>
      </c>
      <c r="B11" s="12"/>
      <c r="C11" s="12" t="s">
        <v>8</v>
      </c>
      <c r="D11" s="12"/>
      <c r="E11" s="13">
        <v>800</v>
      </c>
    </row>
    <row r="12" spans="1:5" ht="26.25" customHeight="1">
      <c r="A12" s="11" t="s">
        <v>9</v>
      </c>
      <c r="B12" s="12"/>
      <c r="C12" s="12"/>
      <c r="D12" s="12">
        <v>2850</v>
      </c>
      <c r="E12" s="13">
        <v>800</v>
      </c>
    </row>
    <row r="13" spans="1:5" s="7" customFormat="1" ht="25.5" customHeight="1">
      <c r="A13" s="8" t="s">
        <v>10</v>
      </c>
      <c r="B13" s="9">
        <v>400</v>
      </c>
      <c r="C13" s="9"/>
      <c r="D13" s="9"/>
      <c r="E13" s="10">
        <f>E14</f>
        <v>289546</v>
      </c>
    </row>
    <row r="14" spans="1:5" ht="12.75">
      <c r="A14" s="11" t="s">
        <v>11</v>
      </c>
      <c r="B14" s="12"/>
      <c r="C14" s="12">
        <v>40002</v>
      </c>
      <c r="D14" s="12"/>
      <c r="E14" s="13">
        <f>SUM(E15:E27)</f>
        <v>289546</v>
      </c>
    </row>
    <row r="15" spans="1:5" ht="14.25" customHeight="1">
      <c r="A15" s="11" t="s">
        <v>12</v>
      </c>
      <c r="B15" s="12"/>
      <c r="C15" s="12"/>
      <c r="D15" s="12">
        <v>4010</v>
      </c>
      <c r="E15" s="13">
        <v>44700</v>
      </c>
    </row>
    <row r="16" spans="1:5" ht="12" customHeight="1">
      <c r="A16" s="11" t="s">
        <v>13</v>
      </c>
      <c r="B16" s="12"/>
      <c r="C16" s="12"/>
      <c r="D16" s="12">
        <v>4040</v>
      </c>
      <c r="E16" s="13">
        <v>2980</v>
      </c>
    </row>
    <row r="17" spans="1:5" ht="15" customHeight="1">
      <c r="A17" s="11" t="s">
        <v>14</v>
      </c>
      <c r="B17" s="12"/>
      <c r="C17" s="12"/>
      <c r="D17" s="12">
        <v>4110</v>
      </c>
      <c r="E17" s="13">
        <v>8215</v>
      </c>
    </row>
    <row r="18" spans="1:5" ht="12.75">
      <c r="A18" s="11" t="s">
        <v>15</v>
      </c>
      <c r="B18" s="12"/>
      <c r="C18" s="12"/>
      <c r="D18" s="12">
        <v>4120</v>
      </c>
      <c r="E18" s="13">
        <v>1165</v>
      </c>
    </row>
    <row r="19" spans="1:5" ht="12.75">
      <c r="A19" s="11" t="s">
        <v>16</v>
      </c>
      <c r="B19" s="12"/>
      <c r="C19" s="12"/>
      <c r="D19" s="12" t="s">
        <v>17</v>
      </c>
      <c r="E19" s="13">
        <v>800</v>
      </c>
    </row>
    <row r="20" spans="1:5" ht="12.75" customHeight="1">
      <c r="A20" s="11" t="s">
        <v>18</v>
      </c>
      <c r="B20" s="12"/>
      <c r="C20" s="12"/>
      <c r="D20" s="12">
        <v>4210</v>
      </c>
      <c r="E20" s="13">
        <v>9900</v>
      </c>
    </row>
    <row r="21" spans="1:5" ht="12.75">
      <c r="A21" s="11" t="s">
        <v>19</v>
      </c>
      <c r="B21" s="12"/>
      <c r="C21" s="12"/>
      <c r="D21" s="12">
        <v>4260</v>
      </c>
      <c r="E21" s="13">
        <v>61500</v>
      </c>
    </row>
    <row r="22" spans="1:5" ht="12.75">
      <c r="A22" s="11" t="s">
        <v>20</v>
      </c>
      <c r="B22" s="12"/>
      <c r="C22" s="12"/>
      <c r="D22" s="12">
        <v>4270</v>
      </c>
      <c r="E22" s="13">
        <v>86536</v>
      </c>
    </row>
    <row r="23" spans="1:5" ht="12.75">
      <c r="A23" s="11" t="s">
        <v>21</v>
      </c>
      <c r="B23" s="12"/>
      <c r="C23" s="12"/>
      <c r="D23" s="12">
        <v>4300</v>
      </c>
      <c r="E23" s="13">
        <v>6000</v>
      </c>
    </row>
    <row r="24" spans="1:5" ht="12.75">
      <c r="A24" s="11" t="s">
        <v>22</v>
      </c>
      <c r="B24" s="12"/>
      <c r="C24" s="12"/>
      <c r="D24" s="12">
        <v>4410</v>
      </c>
      <c r="E24" s="13">
        <v>2000</v>
      </c>
    </row>
    <row r="25" spans="1:5" ht="12.75">
      <c r="A25" s="11" t="s">
        <v>23</v>
      </c>
      <c r="B25" s="12"/>
      <c r="C25" s="12"/>
      <c r="D25" s="12">
        <v>4430</v>
      </c>
      <c r="E25" s="13">
        <v>30900</v>
      </c>
    </row>
    <row r="26" spans="1:5" ht="12" customHeight="1">
      <c r="A26" s="11" t="s">
        <v>24</v>
      </c>
      <c r="B26" s="12"/>
      <c r="C26" s="12"/>
      <c r="D26" s="12">
        <v>4440</v>
      </c>
      <c r="E26" s="13">
        <v>1790</v>
      </c>
    </row>
    <row r="27" spans="1:5" ht="12" customHeight="1">
      <c r="A27" s="11" t="s">
        <v>25</v>
      </c>
      <c r="B27" s="12"/>
      <c r="C27" s="12"/>
      <c r="D27" s="12">
        <v>4530</v>
      </c>
      <c r="E27" s="13">
        <v>33060</v>
      </c>
    </row>
    <row r="28" spans="1:5" s="7" customFormat="1" ht="12.75">
      <c r="A28" s="8" t="s">
        <v>26</v>
      </c>
      <c r="B28" s="9">
        <v>600</v>
      </c>
      <c r="C28" s="9"/>
      <c r="D28" s="9"/>
      <c r="E28" s="10">
        <f>E29+E31+E37</f>
        <v>1729300</v>
      </c>
    </row>
    <row r="29" spans="1:5" ht="12.75">
      <c r="A29" s="11" t="s">
        <v>27</v>
      </c>
      <c r="B29" s="12"/>
      <c r="C29" s="12">
        <v>60004</v>
      </c>
      <c r="D29" s="12"/>
      <c r="E29" s="13">
        <v>92000</v>
      </c>
    </row>
    <row r="30" spans="1:5" ht="12.75">
      <c r="A30" s="11" t="s">
        <v>21</v>
      </c>
      <c r="B30" s="12"/>
      <c r="C30" s="12"/>
      <c r="D30" s="12">
        <v>4300</v>
      </c>
      <c r="E30" s="13">
        <v>92000</v>
      </c>
    </row>
    <row r="31" spans="1:5" ht="12.75">
      <c r="A31" s="11" t="s">
        <v>28</v>
      </c>
      <c r="B31" s="12"/>
      <c r="C31" s="12">
        <v>60016</v>
      </c>
      <c r="D31" s="12"/>
      <c r="E31" s="13">
        <v>1486300</v>
      </c>
    </row>
    <row r="32" spans="1:5" ht="13.5" customHeight="1">
      <c r="A32" s="11" t="s">
        <v>18</v>
      </c>
      <c r="B32" s="12"/>
      <c r="C32" s="12"/>
      <c r="D32" s="12">
        <v>4210</v>
      </c>
      <c r="E32" s="13">
        <v>8000</v>
      </c>
    </row>
    <row r="33" spans="1:5" ht="12.75">
      <c r="A33" s="11" t="s">
        <v>20</v>
      </c>
      <c r="B33" s="12"/>
      <c r="C33" s="12"/>
      <c r="D33" s="12">
        <v>4270</v>
      </c>
      <c r="E33" s="13">
        <v>70000</v>
      </c>
    </row>
    <row r="34" spans="1:5" ht="12.75">
      <c r="A34" s="11" t="s">
        <v>21</v>
      </c>
      <c r="B34" s="12"/>
      <c r="C34" s="12"/>
      <c r="D34" s="12">
        <v>4300</v>
      </c>
      <c r="E34" s="13">
        <v>142998</v>
      </c>
    </row>
    <row r="35" spans="1:5" ht="12" customHeight="1">
      <c r="A35" s="11" t="s">
        <v>29</v>
      </c>
      <c r="B35" s="12"/>
      <c r="C35" s="12"/>
      <c r="D35" s="12">
        <v>6050</v>
      </c>
      <c r="E35" s="13">
        <v>271996</v>
      </c>
    </row>
    <row r="36" spans="1:5" ht="15" customHeight="1">
      <c r="A36" s="11" t="s">
        <v>30</v>
      </c>
      <c r="B36" s="12"/>
      <c r="C36" s="12"/>
      <c r="D36" s="12" t="s">
        <v>6</v>
      </c>
      <c r="E36" s="13">
        <v>993306</v>
      </c>
    </row>
    <row r="37" spans="1:5" ht="12.75">
      <c r="A37" s="11" t="s">
        <v>31</v>
      </c>
      <c r="B37" s="12"/>
      <c r="C37" s="12">
        <v>60095</v>
      </c>
      <c r="D37" s="12"/>
      <c r="E37" s="13">
        <v>151000</v>
      </c>
    </row>
    <row r="38" spans="1:5" ht="12.75">
      <c r="A38" s="11" t="s">
        <v>18</v>
      </c>
      <c r="B38" s="12"/>
      <c r="C38" s="12"/>
      <c r="D38" s="12" t="s">
        <v>32</v>
      </c>
      <c r="E38" s="13">
        <v>500</v>
      </c>
    </row>
    <row r="39" spans="1:5" ht="12.75">
      <c r="A39" s="11" t="s">
        <v>21</v>
      </c>
      <c r="B39" s="12"/>
      <c r="C39" s="12"/>
      <c r="D39" s="12">
        <v>4300</v>
      </c>
      <c r="E39" s="13">
        <v>29500</v>
      </c>
    </row>
    <row r="40" spans="1:5" ht="15" customHeight="1">
      <c r="A40" s="11" t="s">
        <v>4</v>
      </c>
      <c r="B40" s="12"/>
      <c r="C40" s="12"/>
      <c r="D40" s="12">
        <v>6050</v>
      </c>
      <c r="E40" s="13">
        <v>121000</v>
      </c>
    </row>
    <row r="41" spans="1:5" s="7" customFormat="1" ht="13.5" customHeight="1">
      <c r="A41" s="8" t="s">
        <v>33</v>
      </c>
      <c r="B41" s="9">
        <v>700</v>
      </c>
      <c r="C41" s="9"/>
      <c r="D41" s="9"/>
      <c r="E41" s="10">
        <f>E42+E47</f>
        <v>93995</v>
      </c>
    </row>
    <row r="42" spans="1:5" ht="12.75" customHeight="1">
      <c r="A42" s="11" t="s">
        <v>34</v>
      </c>
      <c r="B42" s="12"/>
      <c r="C42" s="12">
        <v>70004</v>
      </c>
      <c r="D42" s="12"/>
      <c r="E42" s="13">
        <f>SUM(E43:E46)</f>
        <v>25000</v>
      </c>
    </row>
    <row r="43" spans="1:5" ht="13.5" customHeight="1">
      <c r="A43" s="11" t="s">
        <v>35</v>
      </c>
      <c r="B43" s="12"/>
      <c r="C43" s="12"/>
      <c r="D43" s="12">
        <v>4210</v>
      </c>
      <c r="E43" s="13">
        <v>500</v>
      </c>
    </row>
    <row r="44" spans="1:5" ht="12.75">
      <c r="A44" s="11" t="s">
        <v>21</v>
      </c>
      <c r="B44" s="12"/>
      <c r="C44" s="12"/>
      <c r="D44" s="12">
        <v>4300</v>
      </c>
      <c r="E44" s="13">
        <v>21400</v>
      </c>
    </row>
    <row r="45" spans="1:5" ht="12.75">
      <c r="A45" s="11" t="s">
        <v>36</v>
      </c>
      <c r="B45" s="12"/>
      <c r="C45" s="12"/>
      <c r="D45" s="12" t="s">
        <v>37</v>
      </c>
      <c r="E45" s="13">
        <v>1500</v>
      </c>
    </row>
    <row r="46" spans="1:5" ht="12.75">
      <c r="A46" s="11" t="s">
        <v>38</v>
      </c>
      <c r="B46" s="12"/>
      <c r="C46" s="12"/>
      <c r="D46" s="12">
        <v>4480</v>
      </c>
      <c r="E46" s="13">
        <v>1600</v>
      </c>
    </row>
    <row r="47" spans="1:5" ht="12.75">
      <c r="A47" s="11" t="s">
        <v>39</v>
      </c>
      <c r="B47" s="12"/>
      <c r="C47" s="12">
        <v>70005</v>
      </c>
      <c r="D47" s="12"/>
      <c r="E47" s="13">
        <f>SUM(E48:E51)</f>
        <v>68995</v>
      </c>
    </row>
    <row r="48" spans="1:5" ht="12.75">
      <c r="A48" s="11" t="s">
        <v>19</v>
      </c>
      <c r="B48" s="12"/>
      <c r="C48" s="12"/>
      <c r="D48" s="12" t="s">
        <v>40</v>
      </c>
      <c r="E48" s="13">
        <v>8000</v>
      </c>
    </row>
    <row r="49" spans="1:5" ht="12.75">
      <c r="A49" s="11" t="s">
        <v>21</v>
      </c>
      <c r="B49" s="12"/>
      <c r="C49" s="12"/>
      <c r="D49" s="12">
        <v>4300</v>
      </c>
      <c r="E49" s="13">
        <v>38000</v>
      </c>
    </row>
    <row r="50" spans="1:5" ht="12.75">
      <c r="A50" s="11" t="s">
        <v>36</v>
      </c>
      <c r="B50" s="12"/>
      <c r="C50" s="12"/>
      <c r="D50" s="12">
        <v>4430</v>
      </c>
      <c r="E50" s="13">
        <v>6000</v>
      </c>
    </row>
    <row r="51" spans="1:5" ht="27" customHeight="1">
      <c r="A51" s="11" t="s">
        <v>4</v>
      </c>
      <c r="B51" s="12"/>
      <c r="C51" s="12"/>
      <c r="D51" s="12" t="s">
        <v>41</v>
      </c>
      <c r="E51" s="13">
        <v>16995</v>
      </c>
    </row>
    <row r="52" spans="1:5" s="7" customFormat="1" ht="12.75">
      <c r="A52" s="8" t="s">
        <v>42</v>
      </c>
      <c r="B52" s="9">
        <v>710</v>
      </c>
      <c r="C52" s="9"/>
      <c r="D52" s="9"/>
      <c r="E52" s="10">
        <f>E53+E56</f>
        <v>151500</v>
      </c>
    </row>
    <row r="53" spans="1:5" ht="12" customHeight="1">
      <c r="A53" s="11" t="s">
        <v>43</v>
      </c>
      <c r="B53" s="12"/>
      <c r="C53" s="12">
        <v>71004</v>
      </c>
      <c r="D53" s="12"/>
      <c r="E53" s="13">
        <f>SUM(E54:E55)</f>
        <v>150000</v>
      </c>
    </row>
    <row r="54" spans="1:5" ht="12.75">
      <c r="A54" s="11" t="s">
        <v>21</v>
      </c>
      <c r="B54" s="12"/>
      <c r="C54" s="12"/>
      <c r="D54" s="12">
        <v>4300</v>
      </c>
      <c r="E54" s="13">
        <v>149500</v>
      </c>
    </row>
    <row r="55" spans="1:5" ht="12.75">
      <c r="A55" s="11" t="s">
        <v>44</v>
      </c>
      <c r="B55" s="12"/>
      <c r="C55" s="12"/>
      <c r="D55" s="12">
        <v>4430</v>
      </c>
      <c r="E55" s="13">
        <v>500</v>
      </c>
    </row>
    <row r="56" spans="1:5" ht="12.75">
      <c r="A56" s="11" t="s">
        <v>45</v>
      </c>
      <c r="B56" s="12"/>
      <c r="C56" s="12">
        <v>71035</v>
      </c>
      <c r="D56" s="12"/>
      <c r="E56" s="13">
        <f>SUM(E57:E58)</f>
        <v>1500</v>
      </c>
    </row>
    <row r="57" spans="1:5" ht="14.25" customHeight="1">
      <c r="A57" s="11" t="s">
        <v>18</v>
      </c>
      <c r="B57" s="12"/>
      <c r="C57" s="12"/>
      <c r="D57" s="12">
        <v>4210</v>
      </c>
      <c r="E57" s="13">
        <v>1100</v>
      </c>
    </row>
    <row r="58" spans="1:5" ht="12.75">
      <c r="A58" s="11" t="s">
        <v>21</v>
      </c>
      <c r="B58" s="12"/>
      <c r="C58" s="12"/>
      <c r="D58" s="12">
        <v>4300</v>
      </c>
      <c r="E58" s="13">
        <v>400</v>
      </c>
    </row>
    <row r="59" spans="1:5" s="7" customFormat="1" ht="12.75">
      <c r="A59" s="8" t="s">
        <v>46</v>
      </c>
      <c r="B59" s="9">
        <v>750</v>
      </c>
      <c r="C59" s="9"/>
      <c r="D59" s="9"/>
      <c r="E59" s="10">
        <f>E60+E65+E70+E85</f>
        <v>1446680</v>
      </c>
    </row>
    <row r="60" spans="1:5" ht="12.75">
      <c r="A60" s="11" t="s">
        <v>47</v>
      </c>
      <c r="B60" s="12"/>
      <c r="C60" s="12">
        <v>75011</v>
      </c>
      <c r="D60" s="12"/>
      <c r="E60" s="13">
        <f>SUM(E61:E64)</f>
        <v>96220</v>
      </c>
    </row>
    <row r="61" spans="1:5" ht="13.5" customHeight="1">
      <c r="A61" s="11" t="s">
        <v>48</v>
      </c>
      <c r="B61" s="12"/>
      <c r="C61" s="12"/>
      <c r="D61" s="12">
        <v>4010</v>
      </c>
      <c r="E61" s="13">
        <v>74450</v>
      </c>
    </row>
    <row r="62" spans="1:5" ht="13.5" customHeight="1">
      <c r="A62" s="11" t="s">
        <v>13</v>
      </c>
      <c r="B62" s="12"/>
      <c r="C62" s="12"/>
      <c r="D62" s="12" t="s">
        <v>49</v>
      </c>
      <c r="E62" s="13">
        <v>5950</v>
      </c>
    </row>
    <row r="63" spans="1:5" ht="14.25" customHeight="1">
      <c r="A63" s="11" t="s">
        <v>14</v>
      </c>
      <c r="B63" s="12"/>
      <c r="C63" s="12"/>
      <c r="D63" s="12">
        <v>4110</v>
      </c>
      <c r="E63" s="13">
        <v>13850</v>
      </c>
    </row>
    <row r="64" spans="1:5" ht="12.75">
      <c r="A64" s="11" t="s">
        <v>15</v>
      </c>
      <c r="B64" s="12"/>
      <c r="C64" s="12"/>
      <c r="D64" s="12">
        <v>4120</v>
      </c>
      <c r="E64" s="13">
        <v>1970</v>
      </c>
    </row>
    <row r="65" spans="1:5" ht="12.75">
      <c r="A65" s="11" t="s">
        <v>50</v>
      </c>
      <c r="B65" s="12"/>
      <c r="C65" s="12">
        <v>75022</v>
      </c>
      <c r="D65" s="12"/>
      <c r="E65" s="13">
        <f>SUM(E66:E69)</f>
        <v>88000</v>
      </c>
    </row>
    <row r="66" spans="1:5" ht="12.75" customHeight="1">
      <c r="A66" s="11" t="s">
        <v>51</v>
      </c>
      <c r="B66" s="12"/>
      <c r="C66" s="12"/>
      <c r="D66" s="12">
        <v>3030</v>
      </c>
      <c r="E66" s="13">
        <v>84000</v>
      </c>
    </row>
    <row r="67" spans="1:5" ht="12.75" customHeight="1">
      <c r="A67" s="11" t="s">
        <v>18</v>
      </c>
      <c r="B67" s="12"/>
      <c r="C67" s="12"/>
      <c r="D67" s="12">
        <v>4210</v>
      </c>
      <c r="E67" s="13">
        <v>1000</v>
      </c>
    </row>
    <row r="68" spans="1:5" ht="12.75">
      <c r="A68" s="11" t="s">
        <v>21</v>
      </c>
      <c r="B68" s="12"/>
      <c r="C68" s="12"/>
      <c r="D68" s="12">
        <v>4300</v>
      </c>
      <c r="E68" s="13">
        <v>2500</v>
      </c>
    </row>
    <row r="69" spans="1:5" ht="12.75">
      <c r="A69" s="11" t="s">
        <v>22</v>
      </c>
      <c r="B69" s="12"/>
      <c r="C69" s="12"/>
      <c r="D69" s="12">
        <v>4410</v>
      </c>
      <c r="E69" s="13">
        <v>500</v>
      </c>
    </row>
    <row r="70" spans="1:5" ht="12.75">
      <c r="A70" s="11" t="s">
        <v>52</v>
      </c>
      <c r="B70" s="12"/>
      <c r="C70" s="12">
        <v>75023</v>
      </c>
      <c r="D70" s="12"/>
      <c r="E70" s="13">
        <f>SUM(E71:E84)</f>
        <v>1217900</v>
      </c>
    </row>
    <row r="71" spans="1:5" ht="12" customHeight="1">
      <c r="A71" s="11" t="s">
        <v>48</v>
      </c>
      <c r="B71" s="12"/>
      <c r="C71" s="12"/>
      <c r="D71" s="12">
        <v>4010</v>
      </c>
      <c r="E71" s="13">
        <v>678950</v>
      </c>
    </row>
    <row r="72" spans="1:5" ht="12.75" customHeight="1">
      <c r="A72" s="11" t="s">
        <v>13</v>
      </c>
      <c r="B72" s="12"/>
      <c r="C72" s="12"/>
      <c r="D72" s="12">
        <v>4040</v>
      </c>
      <c r="E72" s="13">
        <v>53000</v>
      </c>
    </row>
    <row r="73" spans="1:5" ht="13.5" customHeight="1">
      <c r="A73" s="11" t="s">
        <v>14</v>
      </c>
      <c r="B73" s="12"/>
      <c r="C73" s="12"/>
      <c r="D73" s="12">
        <v>4110</v>
      </c>
      <c r="E73" s="13">
        <v>125130</v>
      </c>
    </row>
    <row r="74" spans="1:5" ht="12.75">
      <c r="A74" s="11" t="s">
        <v>53</v>
      </c>
      <c r="B74" s="12"/>
      <c r="C74" s="12"/>
      <c r="D74" s="12">
        <v>4120</v>
      </c>
      <c r="E74" s="13">
        <v>17600</v>
      </c>
    </row>
    <row r="75" spans="1:5" ht="12.75">
      <c r="A75" s="11" t="s">
        <v>54</v>
      </c>
      <c r="B75" s="12"/>
      <c r="C75" s="12"/>
      <c r="D75" s="12" t="s">
        <v>17</v>
      </c>
      <c r="E75" s="13">
        <v>33500</v>
      </c>
    </row>
    <row r="76" spans="1:5" ht="14.25" customHeight="1">
      <c r="A76" s="11" t="s">
        <v>18</v>
      </c>
      <c r="B76" s="12"/>
      <c r="C76" s="12"/>
      <c r="D76" s="12">
        <v>4210</v>
      </c>
      <c r="E76" s="13">
        <v>75250</v>
      </c>
    </row>
    <row r="77" spans="1:5" ht="12.75">
      <c r="A77" s="11" t="s">
        <v>19</v>
      </c>
      <c r="B77" s="12"/>
      <c r="C77" s="12"/>
      <c r="D77" s="12">
        <v>4260</v>
      </c>
      <c r="E77" s="13">
        <v>20000</v>
      </c>
    </row>
    <row r="78" spans="1:5" ht="12.75">
      <c r="A78" s="11" t="s">
        <v>20</v>
      </c>
      <c r="B78" s="12"/>
      <c r="C78" s="12"/>
      <c r="D78" s="12">
        <v>4270</v>
      </c>
      <c r="E78" s="13">
        <v>4950</v>
      </c>
    </row>
    <row r="79" spans="1:5" ht="12.75">
      <c r="A79" s="11" t="s">
        <v>21</v>
      </c>
      <c r="B79" s="12"/>
      <c r="C79" s="12"/>
      <c r="D79" s="12">
        <v>4300</v>
      </c>
      <c r="E79" s="13">
        <v>158354</v>
      </c>
    </row>
    <row r="80" spans="1:5" ht="12.75">
      <c r="A80" s="11" t="s">
        <v>22</v>
      </c>
      <c r="B80" s="12"/>
      <c r="C80" s="12"/>
      <c r="D80" s="12">
        <v>4410</v>
      </c>
      <c r="E80" s="13">
        <v>9000</v>
      </c>
    </row>
    <row r="81" spans="1:5" ht="12.75">
      <c r="A81" s="11" t="s">
        <v>36</v>
      </c>
      <c r="B81" s="12"/>
      <c r="C81" s="12"/>
      <c r="D81" s="12">
        <v>4430</v>
      </c>
      <c r="E81" s="13">
        <v>5200</v>
      </c>
    </row>
    <row r="82" spans="1:5" ht="14.25" customHeight="1">
      <c r="A82" s="11" t="s">
        <v>24</v>
      </c>
      <c r="B82" s="12"/>
      <c r="C82" s="12"/>
      <c r="D82" s="12">
        <v>4440</v>
      </c>
      <c r="E82" s="13">
        <v>21496</v>
      </c>
    </row>
    <row r="83" spans="1:5" ht="13.5" customHeight="1">
      <c r="A83" s="11" t="s">
        <v>25</v>
      </c>
      <c r="B83" s="12"/>
      <c r="C83" s="12"/>
      <c r="D83" s="12">
        <v>4530</v>
      </c>
      <c r="E83" s="13">
        <v>120</v>
      </c>
    </row>
    <row r="84" spans="1:5" ht="12" customHeight="1">
      <c r="A84" s="11" t="s">
        <v>55</v>
      </c>
      <c r="B84" s="12"/>
      <c r="C84" s="12"/>
      <c r="D84" s="12" t="s">
        <v>56</v>
      </c>
      <c r="E84" s="13">
        <v>15350</v>
      </c>
    </row>
    <row r="85" spans="1:5" ht="12.75">
      <c r="A85" s="11" t="s">
        <v>31</v>
      </c>
      <c r="B85" s="12"/>
      <c r="C85" s="12">
        <v>75095</v>
      </c>
      <c r="D85" s="12"/>
      <c r="E85" s="13">
        <f>SUM(E86:E90)</f>
        <v>44560</v>
      </c>
    </row>
    <row r="86" spans="1:5" ht="12" customHeight="1">
      <c r="A86" s="11" t="s">
        <v>51</v>
      </c>
      <c r="B86" s="12"/>
      <c r="C86" s="12"/>
      <c r="D86" s="12">
        <v>3030</v>
      </c>
      <c r="E86" s="13">
        <v>4560</v>
      </c>
    </row>
    <row r="87" spans="1:5" ht="12.75" customHeight="1">
      <c r="A87" s="11" t="s">
        <v>18</v>
      </c>
      <c r="B87" s="12"/>
      <c r="C87" s="12"/>
      <c r="D87" s="12">
        <v>4210</v>
      </c>
      <c r="E87" s="13">
        <v>3980</v>
      </c>
    </row>
    <row r="88" spans="1:5" ht="12.75">
      <c r="A88" s="11" t="s">
        <v>21</v>
      </c>
      <c r="B88" s="12"/>
      <c r="C88" s="12"/>
      <c r="D88" s="12">
        <v>4300</v>
      </c>
      <c r="E88" s="13">
        <v>8900</v>
      </c>
    </row>
    <row r="89" spans="1:5" ht="12.75">
      <c r="A89" s="11" t="s">
        <v>36</v>
      </c>
      <c r="B89" s="12"/>
      <c r="C89" s="12"/>
      <c r="D89" s="12" t="s">
        <v>37</v>
      </c>
      <c r="E89" s="13">
        <v>2100</v>
      </c>
    </row>
    <row r="90" spans="1:5" ht="36" customHeight="1">
      <c r="A90" s="11" t="s">
        <v>59</v>
      </c>
      <c r="B90" s="12"/>
      <c r="C90" s="12"/>
      <c r="D90" s="12">
        <v>6620</v>
      </c>
      <c r="E90" s="13">
        <v>25020</v>
      </c>
    </row>
    <row r="91" spans="1:5" s="7" customFormat="1" ht="23.25" customHeight="1">
      <c r="A91" s="8" t="s">
        <v>133</v>
      </c>
      <c r="B91" s="9">
        <v>751</v>
      </c>
      <c r="C91" s="9"/>
      <c r="D91" s="9"/>
      <c r="E91" s="10">
        <f>E92</f>
        <v>1420</v>
      </c>
    </row>
    <row r="92" spans="1:5" ht="25.5">
      <c r="A92" s="11" t="s">
        <v>58</v>
      </c>
      <c r="B92" s="12"/>
      <c r="C92" s="12">
        <v>75101</v>
      </c>
      <c r="D92" s="12"/>
      <c r="E92" s="13">
        <f>SUM(E93:E96)</f>
        <v>1420</v>
      </c>
    </row>
    <row r="93" spans="1:5" ht="12.75">
      <c r="A93" s="11" t="s">
        <v>14</v>
      </c>
      <c r="B93" s="12"/>
      <c r="C93" s="12"/>
      <c r="D93" s="12">
        <v>4110</v>
      </c>
      <c r="E93" s="13">
        <v>196</v>
      </c>
    </row>
    <row r="94" spans="1:5" ht="12.75">
      <c r="A94" s="11" t="s">
        <v>15</v>
      </c>
      <c r="B94" s="12"/>
      <c r="C94" s="12"/>
      <c r="D94" s="12">
        <v>4120</v>
      </c>
      <c r="E94" s="13">
        <v>28</v>
      </c>
    </row>
    <row r="95" spans="1:5" ht="12.75">
      <c r="A95" s="11" t="s">
        <v>54</v>
      </c>
      <c r="B95" s="12"/>
      <c r="C95" s="12"/>
      <c r="D95" s="12" t="s">
        <v>17</v>
      </c>
      <c r="E95" s="13">
        <v>1140</v>
      </c>
    </row>
    <row r="96" spans="1:5" ht="12.75">
      <c r="A96" s="11" t="s">
        <v>18</v>
      </c>
      <c r="B96" s="12"/>
      <c r="C96" s="12"/>
      <c r="D96" s="12">
        <v>4210</v>
      </c>
      <c r="E96" s="13">
        <v>56</v>
      </c>
    </row>
    <row r="97" spans="1:5" s="7" customFormat="1" ht="14.25" customHeight="1">
      <c r="A97" s="8" t="s">
        <v>134</v>
      </c>
      <c r="B97" s="9">
        <v>754</v>
      </c>
      <c r="C97" s="9"/>
      <c r="D97" s="9"/>
      <c r="E97" s="10">
        <f>E98+E100+E113</f>
        <v>138000</v>
      </c>
    </row>
    <row r="98" spans="1:5" ht="15.75" customHeight="1">
      <c r="A98" s="11" t="s">
        <v>63</v>
      </c>
      <c r="B98" s="12"/>
      <c r="C98" s="12" t="s">
        <v>64</v>
      </c>
      <c r="D98" s="12"/>
      <c r="E98" s="13">
        <f>E99</f>
        <v>20000</v>
      </c>
    </row>
    <row r="99" spans="1:5" ht="49.5" customHeight="1">
      <c r="A99" s="11" t="s">
        <v>59</v>
      </c>
      <c r="B99" s="12"/>
      <c r="C99" s="12"/>
      <c r="D99" s="12" t="s">
        <v>65</v>
      </c>
      <c r="E99" s="13">
        <v>20000</v>
      </c>
    </row>
    <row r="100" spans="1:5" ht="12.75">
      <c r="A100" s="11" t="s">
        <v>60</v>
      </c>
      <c r="B100" s="12"/>
      <c r="C100" s="12">
        <v>75412</v>
      </c>
      <c r="D100" s="12"/>
      <c r="E100" s="13">
        <f>SUM(E101:E112)</f>
        <v>115000</v>
      </c>
    </row>
    <row r="101" spans="1:5" ht="12.75">
      <c r="A101" s="11" t="s">
        <v>51</v>
      </c>
      <c r="B101" s="12"/>
      <c r="C101" s="12"/>
      <c r="D101" s="12">
        <v>3030</v>
      </c>
      <c r="E101" s="13">
        <v>15000</v>
      </c>
    </row>
    <row r="102" spans="1:5" ht="12.75">
      <c r="A102" s="11" t="s">
        <v>48</v>
      </c>
      <c r="B102" s="12"/>
      <c r="C102" s="12"/>
      <c r="D102" s="12">
        <v>4010</v>
      </c>
      <c r="E102" s="13">
        <v>10720</v>
      </c>
    </row>
    <row r="103" spans="1:5" ht="12.75">
      <c r="A103" s="11" t="s">
        <v>61</v>
      </c>
      <c r="B103" s="12"/>
      <c r="C103" s="12"/>
      <c r="D103" s="12">
        <v>4040</v>
      </c>
      <c r="E103" s="13">
        <v>850</v>
      </c>
    </row>
    <row r="104" spans="1:5" ht="12.75">
      <c r="A104" s="11" t="s">
        <v>14</v>
      </c>
      <c r="B104" s="12"/>
      <c r="C104" s="12"/>
      <c r="D104" s="12">
        <v>4110</v>
      </c>
      <c r="E104" s="13">
        <v>1990</v>
      </c>
    </row>
    <row r="105" spans="1:5" ht="12.75">
      <c r="A105" s="11" t="s">
        <v>15</v>
      </c>
      <c r="B105" s="12"/>
      <c r="C105" s="12"/>
      <c r="D105" s="12">
        <v>4120</v>
      </c>
      <c r="E105" s="13">
        <v>280</v>
      </c>
    </row>
    <row r="106" spans="1:5" ht="12.75">
      <c r="A106" s="11" t="s">
        <v>54</v>
      </c>
      <c r="B106" s="12"/>
      <c r="C106" s="12"/>
      <c r="D106" s="12" t="s">
        <v>17</v>
      </c>
      <c r="E106" s="13">
        <v>21950</v>
      </c>
    </row>
    <row r="107" spans="1:5" ht="12.75">
      <c r="A107" s="11" t="s">
        <v>18</v>
      </c>
      <c r="B107" s="12"/>
      <c r="C107" s="12"/>
      <c r="D107" s="12">
        <v>4210</v>
      </c>
      <c r="E107" s="13">
        <v>31600</v>
      </c>
    </row>
    <row r="108" spans="1:5" ht="12.75">
      <c r="A108" s="11" t="s">
        <v>19</v>
      </c>
      <c r="B108" s="12"/>
      <c r="C108" s="12"/>
      <c r="D108" s="12">
        <v>4260</v>
      </c>
      <c r="E108" s="13">
        <v>18000</v>
      </c>
    </row>
    <row r="109" spans="1:5" ht="12.75">
      <c r="A109" s="11" t="s">
        <v>20</v>
      </c>
      <c r="B109" s="12"/>
      <c r="C109" s="12"/>
      <c r="D109" s="12">
        <v>4270</v>
      </c>
      <c r="E109" s="13">
        <v>4000</v>
      </c>
    </row>
    <row r="110" spans="1:5" ht="12.75">
      <c r="A110" s="11" t="s">
        <v>21</v>
      </c>
      <c r="B110" s="12"/>
      <c r="C110" s="12"/>
      <c r="D110" s="12">
        <v>4300</v>
      </c>
      <c r="E110" s="13">
        <v>1250</v>
      </c>
    </row>
    <row r="111" spans="1:5" ht="12.75">
      <c r="A111" s="11" t="s">
        <v>36</v>
      </c>
      <c r="B111" s="12"/>
      <c r="C111" s="12"/>
      <c r="D111" s="12">
        <v>4430</v>
      </c>
      <c r="E111" s="13">
        <v>9000</v>
      </c>
    </row>
    <row r="112" spans="1:5" ht="14.25" customHeight="1">
      <c r="A112" s="11" t="s">
        <v>24</v>
      </c>
      <c r="B112" s="12"/>
      <c r="C112" s="12"/>
      <c r="D112" s="12">
        <v>4440</v>
      </c>
      <c r="E112" s="13">
        <v>360</v>
      </c>
    </row>
    <row r="113" spans="1:5" ht="12.75">
      <c r="A113" s="11" t="s">
        <v>62</v>
      </c>
      <c r="B113" s="12"/>
      <c r="C113" s="12">
        <v>75414</v>
      </c>
      <c r="D113" s="12"/>
      <c r="E113" s="13">
        <f>SUM(E114:E115)</f>
        <v>3000</v>
      </c>
    </row>
    <row r="114" spans="1:5" ht="12.75">
      <c r="A114" s="11" t="s">
        <v>18</v>
      </c>
      <c r="B114" s="12"/>
      <c r="C114" s="12"/>
      <c r="D114" s="12">
        <v>4210</v>
      </c>
      <c r="E114" s="13">
        <v>500</v>
      </c>
    </row>
    <row r="115" spans="1:5" ht="12.75">
      <c r="A115" s="11" t="s">
        <v>21</v>
      </c>
      <c r="B115" s="12"/>
      <c r="C115" s="12"/>
      <c r="D115" s="12">
        <v>4300</v>
      </c>
      <c r="E115" s="13">
        <v>2500</v>
      </c>
    </row>
    <row r="116" spans="1:5" s="7" customFormat="1" ht="12.75">
      <c r="A116" s="8" t="s">
        <v>135</v>
      </c>
      <c r="B116" s="9">
        <v>755</v>
      </c>
      <c r="C116" s="9"/>
      <c r="D116" s="9"/>
      <c r="E116" s="10">
        <f>E117</f>
        <v>5000</v>
      </c>
    </row>
    <row r="117" spans="1:5" ht="12.75">
      <c r="A117" s="11" t="s">
        <v>31</v>
      </c>
      <c r="B117" s="12"/>
      <c r="C117" s="12" t="s">
        <v>66</v>
      </c>
      <c r="D117" s="12"/>
      <c r="E117" s="13">
        <f>SUM(E118:E121)</f>
        <v>5000</v>
      </c>
    </row>
    <row r="118" spans="1:5" ht="16.5" customHeight="1">
      <c r="A118" s="11" t="s">
        <v>67</v>
      </c>
      <c r="B118" s="12"/>
      <c r="C118" s="12"/>
      <c r="D118" s="12" t="s">
        <v>68</v>
      </c>
      <c r="E118" s="13">
        <v>800</v>
      </c>
    </row>
    <row r="119" spans="1:5" ht="12.75">
      <c r="A119" s="11" t="s">
        <v>18</v>
      </c>
      <c r="B119" s="12"/>
      <c r="C119" s="12"/>
      <c r="D119" s="12" t="s">
        <v>32</v>
      </c>
      <c r="E119" s="13">
        <v>2500</v>
      </c>
    </row>
    <row r="120" spans="1:5" ht="12.75">
      <c r="A120" s="11" t="s">
        <v>21</v>
      </c>
      <c r="B120" s="12"/>
      <c r="C120" s="12"/>
      <c r="D120" s="12" t="s">
        <v>69</v>
      </c>
      <c r="E120" s="13">
        <v>1200</v>
      </c>
    </row>
    <row r="121" spans="1:5" ht="12.75">
      <c r="A121" s="11" t="s">
        <v>36</v>
      </c>
      <c r="B121" s="12"/>
      <c r="C121" s="12"/>
      <c r="D121" s="12" t="s">
        <v>37</v>
      </c>
      <c r="E121" s="13">
        <v>500</v>
      </c>
    </row>
    <row r="122" spans="1:5" s="7" customFormat="1" ht="36.75" customHeight="1">
      <c r="A122" s="8" t="s">
        <v>136</v>
      </c>
      <c r="B122" s="9">
        <v>756</v>
      </c>
      <c r="C122" s="9"/>
      <c r="D122" s="9"/>
      <c r="E122" s="10">
        <f>E123</f>
        <v>35080</v>
      </c>
    </row>
    <row r="123" spans="1:5" ht="25.5">
      <c r="A123" s="11" t="s">
        <v>70</v>
      </c>
      <c r="B123" s="12"/>
      <c r="C123" s="12" t="s">
        <v>71</v>
      </c>
      <c r="D123" s="12"/>
      <c r="E123" s="13">
        <f>SUM(E124:E128)</f>
        <v>35080</v>
      </c>
    </row>
    <row r="124" spans="1:5" ht="12.75">
      <c r="A124" s="11" t="s">
        <v>72</v>
      </c>
      <c r="B124" s="12"/>
      <c r="C124" s="12"/>
      <c r="D124" s="12" t="s">
        <v>73</v>
      </c>
      <c r="E124" s="13">
        <v>30000</v>
      </c>
    </row>
    <row r="125" spans="1:5" ht="12.75">
      <c r="A125" s="11" t="s">
        <v>14</v>
      </c>
      <c r="B125" s="12"/>
      <c r="C125" s="12"/>
      <c r="D125" s="12" t="s">
        <v>74</v>
      </c>
      <c r="E125" s="13">
        <v>950</v>
      </c>
    </row>
    <row r="126" spans="1:5" ht="12.75">
      <c r="A126" s="11" t="s">
        <v>15</v>
      </c>
      <c r="B126" s="12"/>
      <c r="C126" s="12"/>
      <c r="D126" s="12" t="s">
        <v>75</v>
      </c>
      <c r="E126" s="13">
        <v>130</v>
      </c>
    </row>
    <row r="127" spans="1:5" ht="12.75">
      <c r="A127" s="11" t="s">
        <v>18</v>
      </c>
      <c r="B127" s="12"/>
      <c r="C127" s="12"/>
      <c r="D127" s="12" t="s">
        <v>32</v>
      </c>
      <c r="E127" s="13">
        <v>2000</v>
      </c>
    </row>
    <row r="128" spans="1:5" ht="12.75">
      <c r="A128" s="11" t="s">
        <v>36</v>
      </c>
      <c r="B128" s="12"/>
      <c r="C128" s="12"/>
      <c r="D128" s="12" t="s">
        <v>37</v>
      </c>
      <c r="E128" s="13">
        <v>2000</v>
      </c>
    </row>
    <row r="129" spans="1:5" s="7" customFormat="1" ht="12.75">
      <c r="A129" s="8" t="s">
        <v>137</v>
      </c>
      <c r="B129" s="9">
        <v>757</v>
      </c>
      <c r="C129" s="9"/>
      <c r="D129" s="9"/>
      <c r="E129" s="10">
        <f>E130</f>
        <v>10000</v>
      </c>
    </row>
    <row r="130" spans="1:5" ht="25.5" customHeight="1">
      <c r="A130" s="11" t="s">
        <v>76</v>
      </c>
      <c r="B130" s="12"/>
      <c r="C130" s="12" t="s">
        <v>77</v>
      </c>
      <c r="D130" s="12"/>
      <c r="E130" s="13">
        <f>E131</f>
        <v>10000</v>
      </c>
    </row>
    <row r="131" spans="1:5" ht="27" customHeight="1">
      <c r="A131" s="11" t="s">
        <v>78</v>
      </c>
      <c r="B131" s="12"/>
      <c r="C131" s="12"/>
      <c r="D131" s="12" t="s">
        <v>79</v>
      </c>
      <c r="E131" s="13">
        <v>10000</v>
      </c>
    </row>
    <row r="132" spans="1:5" s="7" customFormat="1" ht="12.75">
      <c r="A132" s="8" t="s">
        <v>138</v>
      </c>
      <c r="B132" s="9">
        <v>758</v>
      </c>
      <c r="C132" s="9"/>
      <c r="D132" s="9"/>
      <c r="E132" s="10">
        <f>E133</f>
        <v>20000</v>
      </c>
    </row>
    <row r="133" spans="1:5" ht="12.75">
      <c r="A133" s="11" t="s">
        <v>80</v>
      </c>
      <c r="B133" s="12"/>
      <c r="C133" s="12">
        <v>75818</v>
      </c>
      <c r="D133" s="12"/>
      <c r="E133" s="13">
        <f>E134</f>
        <v>20000</v>
      </c>
    </row>
    <row r="134" spans="1:5" ht="12.75">
      <c r="A134" s="11" t="s">
        <v>81</v>
      </c>
      <c r="B134" s="12"/>
      <c r="C134" s="12"/>
      <c r="D134" s="12">
        <v>4810</v>
      </c>
      <c r="E134" s="13">
        <v>20000</v>
      </c>
    </row>
    <row r="135" spans="1:5" s="7" customFormat="1" ht="12.75">
      <c r="A135" s="8" t="s">
        <v>139</v>
      </c>
      <c r="B135" s="9">
        <v>801</v>
      </c>
      <c r="C135" s="9"/>
      <c r="D135" s="9"/>
      <c r="E135" s="10">
        <f>E136+E153+E166+E169</f>
        <v>4772680</v>
      </c>
    </row>
    <row r="136" spans="1:5" ht="12.75">
      <c r="A136" s="11" t="s">
        <v>82</v>
      </c>
      <c r="B136" s="12"/>
      <c r="C136" s="12">
        <v>80101</v>
      </c>
      <c r="D136" s="12"/>
      <c r="E136" s="13">
        <f>SUM(E137:E152)</f>
        <v>3351200</v>
      </c>
    </row>
    <row r="137" spans="1:5" ht="15" customHeight="1">
      <c r="A137" s="11" t="s">
        <v>83</v>
      </c>
      <c r="B137" s="12"/>
      <c r="C137" s="12"/>
      <c r="D137" s="12">
        <v>3020</v>
      </c>
      <c r="E137" s="13">
        <v>165000</v>
      </c>
    </row>
    <row r="138" spans="1:5" ht="12.75">
      <c r="A138" s="11" t="s">
        <v>48</v>
      </c>
      <c r="B138" s="12"/>
      <c r="C138" s="12"/>
      <c r="D138" s="12">
        <v>4010</v>
      </c>
      <c r="E138" s="13">
        <v>1976685</v>
      </c>
    </row>
    <row r="139" spans="1:5" ht="12.75">
      <c r="A139" s="11" t="s">
        <v>13</v>
      </c>
      <c r="B139" s="12"/>
      <c r="C139" s="12"/>
      <c r="D139" s="12">
        <v>4040</v>
      </c>
      <c r="E139" s="13">
        <v>159300</v>
      </c>
    </row>
    <row r="140" spans="1:5" ht="12.75">
      <c r="A140" s="11" t="s">
        <v>14</v>
      </c>
      <c r="B140" s="12"/>
      <c r="C140" s="12"/>
      <c r="D140" s="12">
        <v>4110</v>
      </c>
      <c r="E140" s="13">
        <v>404190</v>
      </c>
    </row>
    <row r="141" spans="1:5" ht="12.75">
      <c r="A141" s="11" t="s">
        <v>15</v>
      </c>
      <c r="B141" s="12"/>
      <c r="C141" s="12"/>
      <c r="D141" s="12">
        <v>4120</v>
      </c>
      <c r="E141" s="13">
        <v>55022</v>
      </c>
    </row>
    <row r="142" spans="1:5" ht="12.75">
      <c r="A142" s="11" t="s">
        <v>54</v>
      </c>
      <c r="B142" s="12"/>
      <c r="C142" s="12"/>
      <c r="D142" s="12" t="s">
        <v>17</v>
      </c>
      <c r="E142" s="13">
        <v>4500</v>
      </c>
    </row>
    <row r="143" spans="1:5" ht="12.75">
      <c r="A143" s="11" t="s">
        <v>18</v>
      </c>
      <c r="B143" s="12"/>
      <c r="C143" s="12"/>
      <c r="D143" s="12">
        <v>4210</v>
      </c>
      <c r="E143" s="13">
        <v>107600</v>
      </c>
    </row>
    <row r="144" spans="1:5" ht="13.5" customHeight="1">
      <c r="A144" s="11" t="s">
        <v>84</v>
      </c>
      <c r="B144" s="12"/>
      <c r="C144" s="12"/>
      <c r="D144" s="12">
        <v>4240</v>
      </c>
      <c r="E144" s="13">
        <v>7200</v>
      </c>
    </row>
    <row r="145" spans="1:5" ht="12.75">
      <c r="A145" s="11" t="s">
        <v>19</v>
      </c>
      <c r="B145" s="12"/>
      <c r="C145" s="12"/>
      <c r="D145" s="12">
        <v>4260</v>
      </c>
      <c r="E145" s="13">
        <v>133400</v>
      </c>
    </row>
    <row r="146" spans="1:5" ht="12.75">
      <c r="A146" s="11" t="s">
        <v>20</v>
      </c>
      <c r="B146" s="12"/>
      <c r="C146" s="12"/>
      <c r="D146" s="12">
        <v>4270</v>
      </c>
      <c r="E146" s="13">
        <v>52000</v>
      </c>
    </row>
    <row r="147" spans="1:5" ht="12.75">
      <c r="A147" s="11" t="s">
        <v>21</v>
      </c>
      <c r="B147" s="12"/>
      <c r="C147" s="12"/>
      <c r="D147" s="12">
        <v>4300</v>
      </c>
      <c r="E147" s="13">
        <v>70320</v>
      </c>
    </row>
    <row r="148" spans="1:5" ht="12.75">
      <c r="A148" s="11" t="s">
        <v>22</v>
      </c>
      <c r="B148" s="12"/>
      <c r="C148" s="12"/>
      <c r="D148" s="12">
        <v>4410</v>
      </c>
      <c r="E148" s="13">
        <v>8200</v>
      </c>
    </row>
    <row r="149" spans="1:5" ht="12.75">
      <c r="A149" s="11" t="s">
        <v>36</v>
      </c>
      <c r="B149" s="12"/>
      <c r="C149" s="12"/>
      <c r="D149" s="12">
        <v>4430</v>
      </c>
      <c r="E149" s="13">
        <v>2500</v>
      </c>
    </row>
    <row r="150" spans="1:5" ht="13.5" customHeight="1">
      <c r="A150" s="11" t="s">
        <v>24</v>
      </c>
      <c r="B150" s="12"/>
      <c r="C150" s="12"/>
      <c r="D150" s="12">
        <v>4440</v>
      </c>
      <c r="E150" s="13">
        <v>155283</v>
      </c>
    </row>
    <row r="151" spans="1:5" ht="12.75">
      <c r="A151" s="11" t="s">
        <v>81</v>
      </c>
      <c r="B151" s="12"/>
      <c r="C151" s="12"/>
      <c r="D151" s="12">
        <v>4810</v>
      </c>
      <c r="E151" s="13">
        <v>20000</v>
      </c>
    </row>
    <row r="152" spans="1:5" ht="14.25" customHeight="1">
      <c r="A152" s="11" t="s">
        <v>55</v>
      </c>
      <c r="B152" s="12"/>
      <c r="C152" s="12"/>
      <c r="D152" s="12" t="s">
        <v>41</v>
      </c>
      <c r="E152" s="13">
        <v>30000</v>
      </c>
    </row>
    <row r="153" spans="1:5" ht="12.75">
      <c r="A153" s="11" t="s">
        <v>85</v>
      </c>
      <c r="B153" s="12"/>
      <c r="C153" s="12">
        <v>80110</v>
      </c>
      <c r="D153" s="12"/>
      <c r="E153" s="13">
        <f>SUM(E154:E165)</f>
        <v>1287780</v>
      </c>
    </row>
    <row r="154" spans="1:5" ht="14.25" customHeight="1">
      <c r="A154" s="11" t="s">
        <v>83</v>
      </c>
      <c r="B154" s="12"/>
      <c r="C154" s="12"/>
      <c r="D154" s="12">
        <v>3020</v>
      </c>
      <c r="E154" s="13">
        <v>82770</v>
      </c>
    </row>
    <row r="155" spans="1:5" ht="12.75">
      <c r="A155" s="11" t="s">
        <v>86</v>
      </c>
      <c r="B155" s="12"/>
      <c r="C155" s="12"/>
      <c r="D155" s="12">
        <v>4010</v>
      </c>
      <c r="E155" s="13">
        <v>858030</v>
      </c>
    </row>
    <row r="156" spans="1:5" ht="12.75">
      <c r="A156" s="11" t="s">
        <v>13</v>
      </c>
      <c r="B156" s="12"/>
      <c r="C156" s="12"/>
      <c r="D156" s="12">
        <v>4040</v>
      </c>
      <c r="E156" s="13">
        <v>61830</v>
      </c>
    </row>
    <row r="157" spans="1:5" ht="12.75">
      <c r="A157" s="11" t="s">
        <v>87</v>
      </c>
      <c r="B157" s="12"/>
      <c r="C157" s="12"/>
      <c r="D157" s="12">
        <v>4110</v>
      </c>
      <c r="E157" s="13">
        <v>177240</v>
      </c>
    </row>
    <row r="158" spans="1:5" ht="12.75">
      <c r="A158" s="11" t="s">
        <v>15</v>
      </c>
      <c r="B158" s="12"/>
      <c r="C158" s="12"/>
      <c r="D158" s="12">
        <v>4120</v>
      </c>
      <c r="E158" s="13">
        <v>24143</v>
      </c>
    </row>
    <row r="159" spans="1:5" ht="12.75">
      <c r="A159" s="11" t="s">
        <v>54</v>
      </c>
      <c r="B159" s="12"/>
      <c r="C159" s="12"/>
      <c r="D159" s="12" t="s">
        <v>17</v>
      </c>
      <c r="E159" s="13">
        <v>2000</v>
      </c>
    </row>
    <row r="160" spans="1:5" ht="12.75">
      <c r="A160" s="11" t="s">
        <v>18</v>
      </c>
      <c r="B160" s="12"/>
      <c r="C160" s="12"/>
      <c r="D160" s="12">
        <v>4210</v>
      </c>
      <c r="E160" s="13">
        <v>10500</v>
      </c>
    </row>
    <row r="161" spans="1:5" ht="12.75" customHeight="1">
      <c r="A161" s="11" t="s">
        <v>88</v>
      </c>
      <c r="B161" s="12"/>
      <c r="C161" s="12"/>
      <c r="D161" s="12">
        <v>4240</v>
      </c>
      <c r="E161" s="13">
        <v>2500</v>
      </c>
    </row>
    <row r="162" spans="1:5" ht="12.75">
      <c r="A162" s="11" t="s">
        <v>21</v>
      </c>
      <c r="B162" s="12"/>
      <c r="C162" s="12"/>
      <c r="D162" s="12">
        <v>4300</v>
      </c>
      <c r="E162" s="13">
        <v>10000</v>
      </c>
    </row>
    <row r="163" spans="1:5" ht="12.75">
      <c r="A163" s="11" t="s">
        <v>22</v>
      </c>
      <c r="B163" s="12"/>
      <c r="C163" s="12"/>
      <c r="D163" s="12">
        <v>4410</v>
      </c>
      <c r="E163" s="13">
        <v>2500</v>
      </c>
    </row>
    <row r="164" spans="1:5" ht="12.75">
      <c r="A164" s="11" t="s">
        <v>36</v>
      </c>
      <c r="B164" s="12"/>
      <c r="C164" s="12"/>
      <c r="D164" s="12">
        <v>4430</v>
      </c>
      <c r="E164" s="13">
        <v>500</v>
      </c>
    </row>
    <row r="165" spans="1:5" ht="12" customHeight="1">
      <c r="A165" s="11" t="s">
        <v>24</v>
      </c>
      <c r="B165" s="12"/>
      <c r="C165" s="12"/>
      <c r="D165" s="12">
        <v>4440</v>
      </c>
      <c r="E165" s="13">
        <v>55767</v>
      </c>
    </row>
    <row r="166" spans="1:5" ht="12.75">
      <c r="A166" s="11" t="s">
        <v>89</v>
      </c>
      <c r="B166" s="12"/>
      <c r="C166" s="12">
        <v>80113</v>
      </c>
      <c r="D166" s="12"/>
      <c r="E166" s="13">
        <f>SUM(E167:E168)</f>
        <v>110400</v>
      </c>
    </row>
    <row r="167" spans="1:5" ht="24" customHeight="1">
      <c r="A167" s="11" t="s">
        <v>90</v>
      </c>
      <c r="B167" s="12"/>
      <c r="C167" s="12"/>
      <c r="D167" s="12">
        <v>2320</v>
      </c>
      <c r="E167" s="13">
        <v>14600</v>
      </c>
    </row>
    <row r="168" spans="1:5" ht="12.75">
      <c r="A168" s="11" t="s">
        <v>21</v>
      </c>
      <c r="B168" s="12"/>
      <c r="C168" s="12"/>
      <c r="D168" s="12">
        <v>4300</v>
      </c>
      <c r="E168" s="13">
        <v>95800</v>
      </c>
    </row>
    <row r="169" spans="1:5" ht="12.75">
      <c r="A169" s="11" t="s">
        <v>91</v>
      </c>
      <c r="B169" s="12"/>
      <c r="C169" s="12">
        <v>80146</v>
      </c>
      <c r="D169" s="12"/>
      <c r="E169" s="13">
        <f>SUM(E170:E172)</f>
        <v>23300</v>
      </c>
    </row>
    <row r="170" spans="1:5" ht="12.75">
      <c r="A170" s="11" t="s">
        <v>18</v>
      </c>
      <c r="B170" s="12"/>
      <c r="C170" s="12"/>
      <c r="D170" s="12">
        <v>4210</v>
      </c>
      <c r="E170" s="13">
        <v>2560</v>
      </c>
    </row>
    <row r="171" spans="1:5" ht="12.75">
      <c r="A171" s="11" t="s">
        <v>21</v>
      </c>
      <c r="B171" s="12"/>
      <c r="C171" s="12"/>
      <c r="D171" s="12">
        <v>4300</v>
      </c>
      <c r="E171" s="13">
        <v>18840</v>
      </c>
    </row>
    <row r="172" spans="1:5" ht="12.75">
      <c r="A172" s="11" t="s">
        <v>92</v>
      </c>
      <c r="B172" s="12"/>
      <c r="C172" s="12"/>
      <c r="D172" s="12">
        <v>4410</v>
      </c>
      <c r="E172" s="13">
        <v>1900</v>
      </c>
    </row>
    <row r="173" spans="1:5" s="7" customFormat="1" ht="12.75">
      <c r="A173" s="8" t="s">
        <v>140</v>
      </c>
      <c r="B173" s="9">
        <v>851</v>
      </c>
      <c r="C173" s="9"/>
      <c r="D173" s="9"/>
      <c r="E173" s="10">
        <f>E174+E178+E185</f>
        <v>99350</v>
      </c>
    </row>
    <row r="174" spans="1:5" ht="12.75">
      <c r="A174" s="11" t="s">
        <v>93</v>
      </c>
      <c r="B174" s="12"/>
      <c r="C174" s="12">
        <v>85121</v>
      </c>
      <c r="D174" s="12"/>
      <c r="E174" s="13">
        <f>SUM(E175:E177)</f>
        <v>39500</v>
      </c>
    </row>
    <row r="175" spans="1:5" ht="12.75">
      <c r="A175" s="11" t="s">
        <v>18</v>
      </c>
      <c r="B175" s="12"/>
      <c r="C175" s="12"/>
      <c r="D175" s="12">
        <v>4210</v>
      </c>
      <c r="E175" s="13">
        <v>20000</v>
      </c>
    </row>
    <row r="176" spans="1:5" ht="12.75">
      <c r="A176" s="11" t="s">
        <v>20</v>
      </c>
      <c r="B176" s="12"/>
      <c r="C176" s="12"/>
      <c r="D176" s="12">
        <v>4270</v>
      </c>
      <c r="E176" s="13">
        <v>5000</v>
      </c>
    </row>
    <row r="177" spans="1:5" ht="24" customHeight="1">
      <c r="A177" s="11" t="s">
        <v>94</v>
      </c>
      <c r="B177" s="12"/>
      <c r="C177" s="12"/>
      <c r="D177" s="12" t="s">
        <v>95</v>
      </c>
      <c r="E177" s="13">
        <v>14500</v>
      </c>
    </row>
    <row r="178" spans="1:5" ht="12.75">
      <c r="A178" s="11" t="s">
        <v>96</v>
      </c>
      <c r="B178" s="12"/>
      <c r="C178" s="12">
        <v>85154</v>
      </c>
      <c r="D178" s="12"/>
      <c r="E178" s="13">
        <f>SUM(E179:E184)</f>
        <v>57450</v>
      </c>
    </row>
    <row r="179" spans="1:5" ht="12.75">
      <c r="A179" s="11" t="s">
        <v>97</v>
      </c>
      <c r="B179" s="12"/>
      <c r="C179" s="12"/>
      <c r="D179" s="12">
        <v>3030</v>
      </c>
      <c r="E179" s="13">
        <v>10080</v>
      </c>
    </row>
    <row r="180" spans="1:5" ht="12.75">
      <c r="A180" s="11" t="s">
        <v>54</v>
      </c>
      <c r="B180" s="12"/>
      <c r="C180" s="12"/>
      <c r="D180" s="12" t="s">
        <v>17</v>
      </c>
      <c r="E180" s="13">
        <v>5000</v>
      </c>
    </row>
    <row r="181" spans="1:5" ht="12.75">
      <c r="A181" s="11" t="s">
        <v>18</v>
      </c>
      <c r="B181" s="12"/>
      <c r="C181" s="12"/>
      <c r="D181" s="12">
        <v>4210</v>
      </c>
      <c r="E181" s="13">
        <v>5000</v>
      </c>
    </row>
    <row r="182" spans="1:5" ht="12.75">
      <c r="A182" s="11" t="s">
        <v>21</v>
      </c>
      <c r="B182" s="12"/>
      <c r="C182" s="12"/>
      <c r="D182" s="12">
        <v>4300</v>
      </c>
      <c r="E182" s="13">
        <v>36400</v>
      </c>
    </row>
    <row r="183" spans="1:5" ht="12.75">
      <c r="A183" s="11" t="s">
        <v>22</v>
      </c>
      <c r="B183" s="12"/>
      <c r="C183" s="12"/>
      <c r="D183" s="12">
        <v>4410</v>
      </c>
      <c r="E183" s="13">
        <v>500</v>
      </c>
    </row>
    <row r="184" spans="1:5" ht="12.75">
      <c r="A184" s="11" t="s">
        <v>36</v>
      </c>
      <c r="B184" s="12"/>
      <c r="C184" s="12"/>
      <c r="D184" s="12">
        <v>4430</v>
      </c>
      <c r="E184" s="13">
        <v>470</v>
      </c>
    </row>
    <row r="185" spans="1:5" ht="12.75">
      <c r="A185" s="11" t="s">
        <v>98</v>
      </c>
      <c r="B185" s="12"/>
      <c r="C185" s="12">
        <v>85158</v>
      </c>
      <c r="D185" s="12"/>
      <c r="E185" s="13">
        <f>E186</f>
        <v>2400</v>
      </c>
    </row>
    <row r="186" spans="1:5" ht="25.5">
      <c r="A186" s="11" t="s">
        <v>148</v>
      </c>
      <c r="B186" s="12"/>
      <c r="C186" s="12"/>
      <c r="D186" s="12">
        <v>2310</v>
      </c>
      <c r="E186" s="13">
        <v>2400</v>
      </c>
    </row>
    <row r="187" spans="1:5" s="7" customFormat="1" ht="12.75">
      <c r="A187" s="8" t="s">
        <v>141</v>
      </c>
      <c r="B187" s="9">
        <v>852</v>
      </c>
      <c r="C187" s="9"/>
      <c r="D187" s="9"/>
      <c r="E187" s="10">
        <f>E188+E198+E200+E202+E204+E216+E225</f>
        <v>2901830</v>
      </c>
    </row>
    <row r="188" spans="1:5" ht="22.5" customHeight="1">
      <c r="A188" s="11" t="s">
        <v>105</v>
      </c>
      <c r="B188" s="12"/>
      <c r="C188" s="12" t="s">
        <v>106</v>
      </c>
      <c r="D188" s="12"/>
      <c r="E188" s="13">
        <f>SUM(E189:E197)</f>
        <v>2100670</v>
      </c>
    </row>
    <row r="189" spans="1:5" ht="14.25" customHeight="1">
      <c r="A189" s="11" t="s">
        <v>83</v>
      </c>
      <c r="B189" s="12"/>
      <c r="C189" s="12"/>
      <c r="D189" s="12" t="s">
        <v>68</v>
      </c>
      <c r="E189" s="13">
        <v>74</v>
      </c>
    </row>
    <row r="190" spans="1:5" ht="12.75">
      <c r="A190" s="11" t="s">
        <v>100</v>
      </c>
      <c r="B190" s="12"/>
      <c r="C190" s="12"/>
      <c r="D190" s="12" t="s">
        <v>107</v>
      </c>
      <c r="E190" s="13">
        <v>2058660</v>
      </c>
    </row>
    <row r="191" spans="1:5" ht="12.75">
      <c r="A191" s="11" t="s">
        <v>48</v>
      </c>
      <c r="B191" s="12"/>
      <c r="C191" s="12"/>
      <c r="D191" s="12" t="s">
        <v>108</v>
      </c>
      <c r="E191" s="13">
        <v>27995</v>
      </c>
    </row>
    <row r="192" spans="1:5" ht="12.75">
      <c r="A192" s="11" t="s">
        <v>57</v>
      </c>
      <c r="B192" s="12"/>
      <c r="C192" s="12"/>
      <c r="D192" s="12" t="s">
        <v>49</v>
      </c>
      <c r="E192" s="13">
        <v>815</v>
      </c>
    </row>
    <row r="193" spans="1:5" ht="12.75">
      <c r="A193" s="11" t="s">
        <v>14</v>
      </c>
      <c r="B193" s="12"/>
      <c r="C193" s="12"/>
      <c r="D193" s="12" t="s">
        <v>74</v>
      </c>
      <c r="E193" s="13">
        <v>4230</v>
      </c>
    </row>
    <row r="194" spans="1:5" ht="12.75">
      <c r="A194" s="11" t="s">
        <v>15</v>
      </c>
      <c r="B194" s="12"/>
      <c r="C194" s="12"/>
      <c r="D194" s="12" t="s">
        <v>75</v>
      </c>
      <c r="E194" s="13">
        <v>350</v>
      </c>
    </row>
    <row r="195" spans="1:5" ht="12.75">
      <c r="A195" s="11" t="s">
        <v>18</v>
      </c>
      <c r="B195" s="12"/>
      <c r="C195" s="12"/>
      <c r="D195" s="12" t="s">
        <v>32</v>
      </c>
      <c r="E195" s="13">
        <v>3649</v>
      </c>
    </row>
    <row r="196" spans="1:5" ht="12.75">
      <c r="A196" s="11" t="s">
        <v>21</v>
      </c>
      <c r="B196" s="12"/>
      <c r="C196" s="12"/>
      <c r="D196" s="12" t="s">
        <v>69</v>
      </c>
      <c r="E196" s="13">
        <v>3800</v>
      </c>
    </row>
    <row r="197" spans="1:5" ht="12" customHeight="1">
      <c r="A197" s="11" t="s">
        <v>24</v>
      </c>
      <c r="B197" s="12"/>
      <c r="C197" s="12"/>
      <c r="D197" s="12" t="s">
        <v>109</v>
      </c>
      <c r="E197" s="13">
        <v>1097</v>
      </c>
    </row>
    <row r="198" spans="1:5" ht="24" customHeight="1">
      <c r="A198" s="11" t="s">
        <v>110</v>
      </c>
      <c r="B198" s="12"/>
      <c r="C198" s="12">
        <v>85213</v>
      </c>
      <c r="D198" s="12"/>
      <c r="E198" s="13">
        <f>E199</f>
        <v>13400</v>
      </c>
    </row>
    <row r="199" spans="1:5" ht="12.75">
      <c r="A199" s="11" t="s">
        <v>111</v>
      </c>
      <c r="B199" s="12"/>
      <c r="C199" s="12"/>
      <c r="D199" s="12">
        <v>4130</v>
      </c>
      <c r="E199" s="13">
        <v>13400</v>
      </c>
    </row>
    <row r="200" spans="1:5" ht="25.5">
      <c r="A200" s="11" t="s">
        <v>99</v>
      </c>
      <c r="B200" s="12"/>
      <c r="C200" s="12">
        <v>85214</v>
      </c>
      <c r="D200" s="12"/>
      <c r="E200" s="13">
        <f>E201</f>
        <v>386900</v>
      </c>
    </row>
    <row r="201" spans="1:5" ht="12.75">
      <c r="A201" s="11" t="s">
        <v>100</v>
      </c>
      <c r="B201" s="12"/>
      <c r="C201" s="12"/>
      <c r="D201" s="12">
        <v>3110</v>
      </c>
      <c r="E201" s="13">
        <v>386900</v>
      </c>
    </row>
    <row r="202" spans="1:5" ht="12.75">
      <c r="A202" s="11" t="s">
        <v>101</v>
      </c>
      <c r="B202" s="12"/>
      <c r="C202" s="12">
        <v>85215</v>
      </c>
      <c r="D202" s="12"/>
      <c r="E202" s="13">
        <f>E203</f>
        <v>33000</v>
      </c>
    </row>
    <row r="203" spans="1:5" ht="12.75">
      <c r="A203" s="11" t="s">
        <v>100</v>
      </c>
      <c r="B203" s="12"/>
      <c r="C203" s="12"/>
      <c r="D203" s="12">
        <v>3110</v>
      </c>
      <c r="E203" s="13">
        <v>33000</v>
      </c>
    </row>
    <row r="204" spans="1:5" ht="12.75">
      <c r="A204" s="11" t="s">
        <v>102</v>
      </c>
      <c r="B204" s="12"/>
      <c r="C204" s="12">
        <v>85219</v>
      </c>
      <c r="D204" s="12"/>
      <c r="E204" s="13">
        <f>SUM(E205:E215)</f>
        <v>177875</v>
      </c>
    </row>
    <row r="205" spans="1:5" ht="14.25" customHeight="1">
      <c r="A205" s="11" t="s">
        <v>83</v>
      </c>
      <c r="B205" s="12"/>
      <c r="C205" s="12"/>
      <c r="D205" s="12">
        <v>3020</v>
      </c>
      <c r="E205" s="13">
        <v>840</v>
      </c>
    </row>
    <row r="206" spans="1:5" ht="12.75">
      <c r="A206" s="11" t="s">
        <v>48</v>
      </c>
      <c r="B206" s="12"/>
      <c r="C206" s="12"/>
      <c r="D206" s="12">
        <v>4010</v>
      </c>
      <c r="E206" s="13">
        <v>121090</v>
      </c>
    </row>
    <row r="207" spans="1:5" ht="12.75">
      <c r="A207" s="11" t="s">
        <v>13</v>
      </c>
      <c r="B207" s="12"/>
      <c r="C207" s="12"/>
      <c r="D207" s="12">
        <v>4040</v>
      </c>
      <c r="E207" s="13">
        <v>8530</v>
      </c>
    </row>
    <row r="208" spans="1:5" ht="12.75">
      <c r="A208" s="11" t="s">
        <v>14</v>
      </c>
      <c r="B208" s="12"/>
      <c r="C208" s="12"/>
      <c r="D208" s="12">
        <v>4110</v>
      </c>
      <c r="E208" s="13">
        <v>20080</v>
      </c>
    </row>
    <row r="209" spans="1:5" ht="12.75">
      <c r="A209" s="11" t="s">
        <v>15</v>
      </c>
      <c r="B209" s="12"/>
      <c r="C209" s="12"/>
      <c r="D209" s="12">
        <v>4120</v>
      </c>
      <c r="E209" s="13">
        <v>2990</v>
      </c>
    </row>
    <row r="210" spans="1:5" ht="12.75">
      <c r="A210" s="11" t="s">
        <v>18</v>
      </c>
      <c r="B210" s="12"/>
      <c r="C210" s="12"/>
      <c r="D210" s="12">
        <v>4210</v>
      </c>
      <c r="E210" s="13">
        <v>6261</v>
      </c>
    </row>
    <row r="211" spans="1:5" ht="12.75">
      <c r="A211" s="11" t="s">
        <v>19</v>
      </c>
      <c r="B211" s="12"/>
      <c r="C211" s="12"/>
      <c r="D211" s="12">
        <v>4260</v>
      </c>
      <c r="E211" s="13">
        <v>4300</v>
      </c>
    </row>
    <row r="212" spans="1:5" ht="12.75">
      <c r="A212" s="11" t="s">
        <v>21</v>
      </c>
      <c r="B212" s="12"/>
      <c r="C212" s="12"/>
      <c r="D212" s="12">
        <v>4300</v>
      </c>
      <c r="E212" s="13">
        <v>6840</v>
      </c>
    </row>
    <row r="213" spans="1:5" ht="12.75">
      <c r="A213" s="11" t="s">
        <v>22</v>
      </c>
      <c r="B213" s="12"/>
      <c r="C213" s="12"/>
      <c r="D213" s="12">
        <v>4410</v>
      </c>
      <c r="E213" s="13">
        <v>1300</v>
      </c>
    </row>
    <row r="214" spans="1:5" ht="12.75">
      <c r="A214" s="11" t="s">
        <v>103</v>
      </c>
      <c r="B214" s="12"/>
      <c r="C214" s="12"/>
      <c r="D214" s="12">
        <v>4430</v>
      </c>
      <c r="E214" s="13">
        <v>1500</v>
      </c>
    </row>
    <row r="215" spans="1:5" ht="12.75" customHeight="1">
      <c r="A215" s="11" t="s">
        <v>24</v>
      </c>
      <c r="B215" s="12"/>
      <c r="C215" s="12"/>
      <c r="D215" s="12">
        <v>4440</v>
      </c>
      <c r="E215" s="13">
        <v>4144</v>
      </c>
    </row>
    <row r="216" spans="1:5" ht="15.75" customHeight="1">
      <c r="A216" s="11" t="s">
        <v>104</v>
      </c>
      <c r="B216" s="12"/>
      <c r="C216" s="12">
        <v>85228</v>
      </c>
      <c r="D216" s="12"/>
      <c r="E216" s="13">
        <f>SUM(E217:E224)</f>
        <v>121985</v>
      </c>
    </row>
    <row r="217" spans="1:5" ht="15" customHeight="1">
      <c r="A217" s="11" t="s">
        <v>83</v>
      </c>
      <c r="B217" s="12"/>
      <c r="C217" s="12"/>
      <c r="D217" s="12">
        <v>3020</v>
      </c>
      <c r="E217" s="13">
        <v>1700</v>
      </c>
    </row>
    <row r="218" spans="1:5" ht="12.75">
      <c r="A218" s="11" t="s">
        <v>48</v>
      </c>
      <c r="B218" s="12"/>
      <c r="C218" s="12"/>
      <c r="D218" s="12">
        <v>4010</v>
      </c>
      <c r="E218" s="13">
        <v>89620</v>
      </c>
    </row>
    <row r="219" spans="1:5" ht="12.75">
      <c r="A219" s="11" t="s">
        <v>13</v>
      </c>
      <c r="B219" s="12"/>
      <c r="C219" s="12"/>
      <c r="D219" s="12">
        <v>4040</v>
      </c>
      <c r="E219" s="13">
        <v>6440</v>
      </c>
    </row>
    <row r="220" spans="1:5" ht="12.75">
      <c r="A220" s="11" t="s">
        <v>14</v>
      </c>
      <c r="B220" s="12"/>
      <c r="C220" s="12"/>
      <c r="D220" s="12">
        <v>4110</v>
      </c>
      <c r="E220" s="13">
        <v>17900</v>
      </c>
    </row>
    <row r="221" spans="1:5" ht="12.75">
      <c r="A221" s="11" t="s">
        <v>15</v>
      </c>
      <c r="B221" s="12"/>
      <c r="C221" s="12"/>
      <c r="D221" s="12">
        <v>4120</v>
      </c>
      <c r="E221" s="13">
        <v>1410</v>
      </c>
    </row>
    <row r="222" spans="1:5" ht="12.75">
      <c r="A222" s="11" t="s">
        <v>18</v>
      </c>
      <c r="B222" s="12"/>
      <c r="C222" s="12"/>
      <c r="D222" s="12">
        <v>4210</v>
      </c>
      <c r="E222" s="13">
        <v>106</v>
      </c>
    </row>
    <row r="223" spans="1:5" ht="12.75">
      <c r="A223" s="11" t="s">
        <v>22</v>
      </c>
      <c r="B223" s="12"/>
      <c r="C223" s="12"/>
      <c r="D223" s="12">
        <v>4410</v>
      </c>
      <c r="E223" s="13">
        <v>300</v>
      </c>
    </row>
    <row r="224" spans="1:5" ht="12.75" customHeight="1">
      <c r="A224" s="11" t="s">
        <v>24</v>
      </c>
      <c r="B224" s="12"/>
      <c r="C224" s="12"/>
      <c r="D224" s="12">
        <v>4440</v>
      </c>
      <c r="E224" s="13">
        <v>4509</v>
      </c>
    </row>
    <row r="225" spans="1:5" ht="12.75">
      <c r="A225" s="11" t="s">
        <v>31</v>
      </c>
      <c r="B225" s="12"/>
      <c r="C225" s="12">
        <v>85295</v>
      </c>
      <c r="D225" s="12"/>
      <c r="E225" s="13">
        <f>E226</f>
        <v>68000</v>
      </c>
    </row>
    <row r="226" spans="1:5" ht="12.75">
      <c r="A226" s="11" t="s">
        <v>100</v>
      </c>
      <c r="B226" s="12"/>
      <c r="C226" s="12"/>
      <c r="D226" s="12">
        <v>3110</v>
      </c>
      <c r="E226" s="13">
        <v>68000</v>
      </c>
    </row>
    <row r="227" spans="1:5" s="7" customFormat="1" ht="12" customHeight="1">
      <c r="A227" s="8" t="s">
        <v>142</v>
      </c>
      <c r="B227" s="9">
        <v>853</v>
      </c>
      <c r="C227" s="9"/>
      <c r="D227" s="9"/>
      <c r="E227" s="10">
        <f>E228</f>
        <v>17400</v>
      </c>
    </row>
    <row r="228" spans="1:5" ht="12.75">
      <c r="A228" s="11" t="s">
        <v>112</v>
      </c>
      <c r="B228" s="12"/>
      <c r="C228" s="12">
        <v>85333</v>
      </c>
      <c r="D228" s="12"/>
      <c r="E228" s="13">
        <f>SUM(E229:E230)</f>
        <v>17400</v>
      </c>
    </row>
    <row r="229" spans="1:5" ht="12.75">
      <c r="A229" s="11" t="s">
        <v>19</v>
      </c>
      <c r="B229" s="12"/>
      <c r="C229" s="12"/>
      <c r="D229" s="12" t="s">
        <v>40</v>
      </c>
      <c r="E229" s="13">
        <v>600</v>
      </c>
    </row>
    <row r="230" spans="1:5" ht="12.75">
      <c r="A230" s="11" t="s">
        <v>21</v>
      </c>
      <c r="B230" s="12"/>
      <c r="C230" s="12"/>
      <c r="D230" s="12">
        <v>4300</v>
      </c>
      <c r="E230" s="13">
        <v>16800</v>
      </c>
    </row>
    <row r="231" spans="1:5" s="7" customFormat="1" ht="12.75">
      <c r="A231" s="8" t="s">
        <v>143</v>
      </c>
      <c r="B231" s="9">
        <v>854</v>
      </c>
      <c r="C231" s="9"/>
      <c r="D231" s="9"/>
      <c r="E231" s="10">
        <f>E232</f>
        <v>301625</v>
      </c>
    </row>
    <row r="232" spans="1:5" ht="12.75">
      <c r="A232" s="11" t="s">
        <v>113</v>
      </c>
      <c r="B232" s="12"/>
      <c r="C232" s="12">
        <v>85401</v>
      </c>
      <c r="D232" s="12"/>
      <c r="E232" s="13">
        <f>SUM(E233:E242)</f>
        <v>301625</v>
      </c>
    </row>
    <row r="233" spans="1:5" ht="13.5" customHeight="1">
      <c r="A233" s="11" t="s">
        <v>83</v>
      </c>
      <c r="B233" s="12"/>
      <c r="C233" s="12"/>
      <c r="D233" s="12">
        <v>3020</v>
      </c>
      <c r="E233" s="13">
        <v>14634</v>
      </c>
    </row>
    <row r="234" spans="1:5" ht="12.75">
      <c r="A234" s="11" t="s">
        <v>48</v>
      </c>
      <c r="B234" s="12"/>
      <c r="C234" s="12"/>
      <c r="D234" s="12">
        <v>4010</v>
      </c>
      <c r="E234" s="13">
        <v>198400</v>
      </c>
    </row>
    <row r="235" spans="1:5" ht="12.75">
      <c r="A235" s="11" t="s">
        <v>13</v>
      </c>
      <c r="B235" s="12"/>
      <c r="C235" s="12"/>
      <c r="D235" s="12">
        <v>4040</v>
      </c>
      <c r="E235" s="13">
        <v>15700</v>
      </c>
    </row>
    <row r="236" spans="1:5" ht="12.75">
      <c r="A236" s="11" t="s">
        <v>14</v>
      </c>
      <c r="B236" s="12"/>
      <c r="C236" s="12"/>
      <c r="D236" s="12">
        <v>4110</v>
      </c>
      <c r="E236" s="13">
        <v>40500</v>
      </c>
    </row>
    <row r="237" spans="1:5" ht="12.75">
      <c r="A237" s="11" t="s">
        <v>15</v>
      </c>
      <c r="B237" s="12"/>
      <c r="C237" s="12"/>
      <c r="D237" s="12">
        <v>4120</v>
      </c>
      <c r="E237" s="13">
        <v>5517</v>
      </c>
    </row>
    <row r="238" spans="1:5" ht="12.75">
      <c r="A238" s="11" t="s">
        <v>18</v>
      </c>
      <c r="B238" s="12"/>
      <c r="C238" s="12"/>
      <c r="D238" s="12">
        <v>4210</v>
      </c>
      <c r="E238" s="13">
        <v>7055</v>
      </c>
    </row>
    <row r="239" spans="1:5" ht="12" customHeight="1">
      <c r="A239" s="11" t="s">
        <v>88</v>
      </c>
      <c r="B239" s="12"/>
      <c r="C239" s="12"/>
      <c r="D239" s="12">
        <v>4240</v>
      </c>
      <c r="E239" s="13">
        <v>2000</v>
      </c>
    </row>
    <row r="240" spans="1:5" ht="12.75">
      <c r="A240" s="11" t="s">
        <v>19</v>
      </c>
      <c r="B240" s="12"/>
      <c r="C240" s="12"/>
      <c r="D240" s="12">
        <v>4260</v>
      </c>
      <c r="E240" s="13">
        <v>3000</v>
      </c>
    </row>
    <row r="241" spans="1:5" ht="12.75">
      <c r="A241" s="11" t="s">
        <v>21</v>
      </c>
      <c r="B241" s="12"/>
      <c r="C241" s="12"/>
      <c r="D241" s="12">
        <v>4300</v>
      </c>
      <c r="E241" s="13">
        <v>2000</v>
      </c>
    </row>
    <row r="242" spans="1:5" ht="12.75" customHeight="1">
      <c r="A242" s="11" t="s">
        <v>24</v>
      </c>
      <c r="B242" s="12"/>
      <c r="C242" s="12"/>
      <c r="D242" s="12">
        <v>4440</v>
      </c>
      <c r="E242" s="13">
        <v>12819</v>
      </c>
    </row>
    <row r="243" spans="1:5" s="7" customFormat="1" ht="13.5" customHeight="1">
      <c r="A243" s="8" t="s">
        <v>144</v>
      </c>
      <c r="B243" s="9">
        <v>900</v>
      </c>
      <c r="C243" s="9"/>
      <c r="D243" s="9"/>
      <c r="E243" s="10">
        <f>E244+E246+E249+E253</f>
        <v>1132180</v>
      </c>
    </row>
    <row r="244" spans="1:5" ht="12.75">
      <c r="A244" s="11" t="s">
        <v>114</v>
      </c>
      <c r="B244" s="12"/>
      <c r="C244" s="12">
        <v>90001</v>
      </c>
      <c r="D244" s="12"/>
      <c r="E244" s="13">
        <f>E245</f>
        <v>504480</v>
      </c>
    </row>
    <row r="245" spans="1:5" ht="13.5" customHeight="1">
      <c r="A245" s="11" t="s">
        <v>29</v>
      </c>
      <c r="B245" s="12"/>
      <c r="C245" s="12"/>
      <c r="D245" s="12" t="s">
        <v>41</v>
      </c>
      <c r="E245" s="13">
        <v>504480</v>
      </c>
    </row>
    <row r="246" spans="1:5" ht="12.75">
      <c r="A246" s="11" t="s">
        <v>115</v>
      </c>
      <c r="B246" s="12"/>
      <c r="C246" s="12">
        <v>90003</v>
      </c>
      <c r="D246" s="12"/>
      <c r="E246" s="13">
        <f>SUM(E247:E248)</f>
        <v>185600</v>
      </c>
    </row>
    <row r="247" spans="1:5" ht="12.75">
      <c r="A247" s="11" t="s">
        <v>21</v>
      </c>
      <c r="B247" s="12"/>
      <c r="C247" s="12"/>
      <c r="D247" s="12">
        <v>4300</v>
      </c>
      <c r="E247" s="13">
        <v>180000</v>
      </c>
    </row>
    <row r="248" spans="1:5" ht="12.75">
      <c r="A248" s="11" t="s">
        <v>103</v>
      </c>
      <c r="B248" s="12"/>
      <c r="C248" s="12"/>
      <c r="D248" s="12">
        <v>4430</v>
      </c>
      <c r="E248" s="13">
        <v>5600</v>
      </c>
    </row>
    <row r="249" spans="1:5" ht="12.75">
      <c r="A249" s="11" t="s">
        <v>116</v>
      </c>
      <c r="B249" s="12"/>
      <c r="C249" s="12">
        <v>90015</v>
      </c>
      <c r="D249" s="12"/>
      <c r="E249" s="13">
        <f>SUM(E250:E252)</f>
        <v>436350</v>
      </c>
    </row>
    <row r="250" spans="1:5" ht="12.75">
      <c r="A250" s="11" t="s">
        <v>19</v>
      </c>
      <c r="B250" s="12"/>
      <c r="C250" s="12"/>
      <c r="D250" s="12">
        <v>4260</v>
      </c>
      <c r="E250" s="13">
        <v>300000</v>
      </c>
    </row>
    <row r="251" spans="1:5" ht="12.75">
      <c r="A251" s="11" t="s">
        <v>20</v>
      </c>
      <c r="B251" s="12"/>
      <c r="C251" s="12"/>
      <c r="D251" s="12">
        <v>4270</v>
      </c>
      <c r="E251" s="13">
        <v>3000</v>
      </c>
    </row>
    <row r="252" spans="1:5" ht="27" customHeight="1">
      <c r="A252" s="11" t="s">
        <v>29</v>
      </c>
      <c r="B252" s="12"/>
      <c r="C252" s="12"/>
      <c r="D252" s="12">
        <v>6050</v>
      </c>
      <c r="E252" s="13">
        <v>133350</v>
      </c>
    </row>
    <row r="253" spans="1:5" ht="12.75">
      <c r="A253" s="11" t="s">
        <v>31</v>
      </c>
      <c r="B253" s="12"/>
      <c r="C253" s="12">
        <v>90095</v>
      </c>
      <c r="D253" s="12"/>
      <c r="E253" s="13">
        <f>SUM(E254:E256)</f>
        <v>5750</v>
      </c>
    </row>
    <row r="254" spans="1:5" ht="12.75">
      <c r="A254" s="11" t="s">
        <v>18</v>
      </c>
      <c r="B254" s="12"/>
      <c r="C254" s="12"/>
      <c r="D254" s="12">
        <v>4210</v>
      </c>
      <c r="E254" s="13">
        <v>250</v>
      </c>
    </row>
    <row r="255" spans="1:5" ht="12.75">
      <c r="A255" s="11" t="s">
        <v>20</v>
      </c>
      <c r="B255" s="12"/>
      <c r="C255" s="12"/>
      <c r="D255" s="12">
        <v>4270</v>
      </c>
      <c r="E255" s="13">
        <v>1500</v>
      </c>
    </row>
    <row r="256" spans="1:5" ht="12.75">
      <c r="A256" s="11" t="s">
        <v>21</v>
      </c>
      <c r="B256" s="12"/>
      <c r="C256" s="12"/>
      <c r="D256" s="12">
        <v>4300</v>
      </c>
      <c r="E256" s="13">
        <v>4000</v>
      </c>
    </row>
    <row r="257" spans="1:5" s="7" customFormat="1" ht="13.5" customHeight="1">
      <c r="A257" s="8" t="s">
        <v>145</v>
      </c>
      <c r="B257" s="9">
        <v>921</v>
      </c>
      <c r="C257" s="9"/>
      <c r="D257" s="9"/>
      <c r="E257" s="10">
        <f>E258+E261+E263</f>
        <v>668000</v>
      </c>
    </row>
    <row r="258" spans="1:5" ht="12.75">
      <c r="A258" s="11" t="s">
        <v>117</v>
      </c>
      <c r="B258" s="12"/>
      <c r="C258" s="12" t="s">
        <v>118</v>
      </c>
      <c r="D258" s="12"/>
      <c r="E258" s="13">
        <f>SUM(E259:E260)</f>
        <v>70000</v>
      </c>
    </row>
    <row r="259" spans="1:5" ht="12.75">
      <c r="A259" s="11" t="s">
        <v>21</v>
      </c>
      <c r="B259" s="12"/>
      <c r="C259" s="12"/>
      <c r="D259" s="12" t="s">
        <v>69</v>
      </c>
      <c r="E259" s="13">
        <v>11700</v>
      </c>
    </row>
    <row r="260" spans="1:5" ht="12.75">
      <c r="A260" s="11" t="s">
        <v>21</v>
      </c>
      <c r="B260" s="12"/>
      <c r="C260" s="12"/>
      <c r="D260" s="12" t="s">
        <v>119</v>
      </c>
      <c r="E260" s="13">
        <v>58300</v>
      </c>
    </row>
    <row r="261" spans="1:5" ht="12.75">
      <c r="A261" s="11" t="s">
        <v>122</v>
      </c>
      <c r="B261" s="12"/>
      <c r="C261" s="12">
        <v>92109</v>
      </c>
      <c r="D261" s="12"/>
      <c r="E261" s="13">
        <f>E262</f>
        <v>273000</v>
      </c>
    </row>
    <row r="262" spans="1:5" ht="25.5">
      <c r="A262" s="11" t="s">
        <v>123</v>
      </c>
      <c r="B262" s="12"/>
      <c r="C262" s="12"/>
      <c r="D262" s="12" t="s">
        <v>124</v>
      </c>
      <c r="E262" s="13">
        <v>273000</v>
      </c>
    </row>
    <row r="263" spans="1:5" ht="12.75">
      <c r="A263" s="11" t="s">
        <v>120</v>
      </c>
      <c r="B263" s="12"/>
      <c r="C263" s="12" t="s">
        <v>121</v>
      </c>
      <c r="D263" s="12"/>
      <c r="E263" s="13">
        <f>SUM(E264:E265)</f>
        <v>325000</v>
      </c>
    </row>
    <row r="264" spans="1:5" ht="12.75" customHeight="1">
      <c r="A264" s="11" t="s">
        <v>29</v>
      </c>
      <c r="B264" s="12"/>
      <c r="C264" s="12"/>
      <c r="D264" s="12" t="s">
        <v>41</v>
      </c>
      <c r="E264" s="13">
        <v>54200</v>
      </c>
    </row>
    <row r="265" spans="1:5" ht="15" customHeight="1">
      <c r="A265" s="11" t="s">
        <v>29</v>
      </c>
      <c r="B265" s="12"/>
      <c r="C265" s="12"/>
      <c r="D265" s="12" t="s">
        <v>6</v>
      </c>
      <c r="E265" s="13">
        <v>270800</v>
      </c>
    </row>
    <row r="266" spans="1:5" s="7" customFormat="1" ht="12.75">
      <c r="A266" s="8" t="s">
        <v>146</v>
      </c>
      <c r="B266" s="9">
        <v>926</v>
      </c>
      <c r="C266" s="9"/>
      <c r="D266" s="9"/>
      <c r="E266" s="10">
        <f>E267</f>
        <v>30000</v>
      </c>
    </row>
    <row r="267" spans="1:5" ht="12.75">
      <c r="A267" s="11" t="s">
        <v>31</v>
      </c>
      <c r="B267" s="12"/>
      <c r="C267" s="12" t="s">
        <v>125</v>
      </c>
      <c r="D267" s="12"/>
      <c r="E267" s="13">
        <f>SUM(E268:E269)</f>
        <v>30000</v>
      </c>
    </row>
    <row r="268" spans="1:5" ht="11.25" customHeight="1">
      <c r="A268" s="11" t="s">
        <v>29</v>
      </c>
      <c r="B268" s="12"/>
      <c r="C268" s="12"/>
      <c r="D268" s="12" t="s">
        <v>41</v>
      </c>
      <c r="E268" s="13">
        <v>5000</v>
      </c>
    </row>
    <row r="269" spans="1:5" ht="12" customHeight="1">
      <c r="A269" s="11" t="s">
        <v>29</v>
      </c>
      <c r="B269" s="12"/>
      <c r="C269" s="12"/>
      <c r="D269" s="12">
        <v>6058</v>
      </c>
      <c r="E269" s="13">
        <v>25000</v>
      </c>
    </row>
    <row r="270" spans="1:5" s="7" customFormat="1" ht="12.75">
      <c r="A270" s="18" t="s">
        <v>147</v>
      </c>
      <c r="B270" s="19"/>
      <c r="C270" s="19"/>
      <c r="D270" s="20"/>
      <c r="E270" s="10">
        <f>E266+E257+E243+E231+E227+E187+E173+E135+E132+E129+E122+E116+E97+E91+E59+E52+E41+E28+E13+E7</f>
        <v>16502840</v>
      </c>
    </row>
  </sheetData>
  <mergeCells count="6">
    <mergeCell ref="A1:E1"/>
    <mergeCell ref="B2:E2"/>
    <mergeCell ref="A270:D270"/>
    <mergeCell ref="B5:D5"/>
    <mergeCell ref="E5:E6"/>
    <mergeCell ref="A5:A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cp:lastPrinted>2005-03-04T09:28:04Z</cp:lastPrinted>
  <dcterms:created xsi:type="dcterms:W3CDTF">2005-03-01T10:27:07Z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